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<sst xmlns="http://schemas.openxmlformats.org/spreadsheetml/2006/main" count="217" uniqueCount="174">
  <si>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</si>
  <si>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</si>
  <si>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</si>
  <si>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</si>
  <si>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</si>
  <si>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</si>
  <si>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</si>
  <si>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</si>
  <si>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</si>
  <si>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</si>
  <si>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</si>
  <si>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</si>
  <si>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</si>
  <si>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</si>
  <si>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</si>
  <si>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</si>
  <si>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</si>
  <si>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</si>
  <si>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</si>
  <si>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</si>
  <si>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</si>
  <si>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</si>
  <si>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</si>
  <si>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</si>
  <si>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</si>
  <si>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</si>
  <si>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</si>
  <si>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</si>
  <si>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</si>
  <si>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</si>
  <si>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</si>
  <si>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</si>
  <si>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</si>
  <si>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</si>
  <si>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</si>
  <si>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</si>
  <si>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</si>
  <si>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</si>
  <si>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</si>
  <si>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</si>
  <si>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</si>
  <si>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</si>
  <si>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</si>
  <si>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</si>
  <si>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</si>
  <si>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</si>
  <si>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</si>
  <si>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</si>
  <si>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</si>
  <si>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</si>
  <si>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</si>
  <si>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</si>
  <si>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</si>
  <si>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</si>
  <si>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</si>
  <si>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</si>
  <si>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</si>
  <si>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</si>
  <si>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</si>
  <si>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</si>
  <si>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</si>
  <si>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</si>
  <si>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</si>
  <si>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</si>
  <si>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</si>
  <si>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</si>
  <si>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</si>
  <si>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</si>
  <si>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</si>
  <si>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</si>
  <si>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</si>
  <si>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</si>
  <si>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</si>
  <si>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</si>
  <si>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</si>
  <si>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</si>
  <si>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</si>
  <si>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</si>
  <si>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</si>
  <si>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</si>
  <si>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</si>
  <si>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</si>
  <si>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</si>
  <si>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</si>
  <si>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</si>
  <si>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</si>
  <si>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</si>
  <si>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</si>
  <si>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</si>
  <si>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</si>
  <si>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</si>
  <si>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</si>
  <si>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</si>
  <si>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</si>
  <si>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</si>
  <si>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</si>
  <si>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</si>
  <si>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</si>
  <si>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</si>
  <si>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</si>
  <si>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</si>
  <si>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</si>
  <si>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</si>
  <si>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</si>
  <si>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</si>
  <si>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</si>
  <si>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</si>
  <si>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</si>
  <si>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</si>
  <si>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</si>
  <si>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</si>
  <si>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</si>
  <si>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</si>
  <si>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</si>
  <si>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</si>
  <si>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</si>
  <si>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</si>
  <si>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</si>
  <si>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</si>
  <si>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</si>
  <si>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</si>
  <si>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</si>
  <si>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</si>
  <si>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</si>
  <si>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</si>
  <si>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</si>
  <si>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</si>
  <si>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</si>
  <si>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</si>
  <si>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</si>
  <si>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</si>
  <si>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</si>
  <si>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</si>
  <si>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</si>
  <si>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</si>
  <si>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</si>
  <si>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</si>
  <si>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</si>
  <si>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</si>
  <si>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</si>
  <si>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</si>
  <si>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</si>
  <si>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</si>
  <si>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</si>
  <si>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</si>
  <si>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</si>
  <si>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</si>
  <si>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</si>
  <si>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</si>
  <si>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</si>
  <si>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</si>
  <si>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</si>
  <si>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</si>
  <si>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</si>
  <si>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</si>
  <si>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</si>
  <si>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</si>
  <si>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</si>
  <si>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>сколы, трещины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</si>
  <si>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</si>
  <si>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</si>
  <si>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</si>
  <si>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</si>
  <si>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</si>
  <si>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</si>
  <si>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</si>
  <si>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ул. Почтамтская, д. 112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</si>
  <si>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</si>
  <si>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</si>
  <si>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</si>
  <si>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</si>
  <si>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по мере необходимости, начало работ не позднее 3 часов после начала снегопада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</si>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</sst>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17">
      <selection activeCell="F86" sqref="F86:H9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0.57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1576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450.5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410.6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273.3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39.9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39.9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396.44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39.644000000000005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126.8608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229.93519999999998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153</v>
      </c>
      <c r="E57" s="157"/>
      <c r="F57" s="151" t="s">
        <v>154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134</v>
      </c>
      <c r="E58" s="123"/>
      <c r="F58" s="122" t="s">
        <v>155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156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124</v>
      </c>
      <c r="E60" s="123"/>
      <c r="F60" s="146" t="s">
        <v>128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157</v>
      </c>
      <c r="E65" s="125"/>
      <c r="F65" s="143" t="s">
        <v>158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129</v>
      </c>
      <c r="E66" s="125"/>
      <c r="F66" s="126" t="s">
        <v>159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125</v>
      </c>
      <c r="E68" s="104"/>
      <c r="F68" s="103" t="s">
        <v>160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126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135</v>
      </c>
      <c r="B72" s="111"/>
      <c r="C72" s="112"/>
      <c r="D72" s="159" t="s">
        <v>136</v>
      </c>
      <c r="E72" s="159"/>
      <c r="F72" s="129" t="s">
        <v>161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162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163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165</v>
      </c>
      <c r="E96" s="163"/>
      <c r="F96" s="141" t="s">
        <v>164</v>
      </c>
      <c r="G96" s="113"/>
      <c r="H96" s="142"/>
    </row>
    <row r="97" spans="1:8" s="18" customFormat="1" ht="81" customHeight="1">
      <c r="A97" s="189" t="s">
        <v>167</v>
      </c>
      <c r="B97" s="189"/>
      <c r="C97" s="189"/>
      <c r="D97" s="189"/>
      <c r="E97" s="189" t="s">
        <v>168</v>
      </c>
      <c r="F97" s="189"/>
      <c r="G97" s="189"/>
      <c r="H97" s="189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I1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12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166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142</v>
      </c>
      <c r="C9" s="67">
        <v>5</v>
      </c>
      <c r="D9" s="68" t="s">
        <v>6</v>
      </c>
      <c r="E9" s="68"/>
      <c r="F9" s="69"/>
      <c r="G9" s="70">
        <v>6096.118451237191</v>
      </c>
      <c r="H9" s="95">
        <f>G9*G$44/(G$44+6862.7)</f>
        <v>5556.774044248583</v>
      </c>
      <c r="I9" s="95">
        <f>H9/12/'Приложение 1'!G$38</f>
        <v>1.1277752159945977</v>
      </c>
    </row>
    <row r="10" spans="1:9" ht="44.25" customHeight="1">
      <c r="A10" s="52"/>
      <c r="B10" s="63" t="s">
        <v>169</v>
      </c>
      <c r="C10" s="71">
        <v>1</v>
      </c>
      <c r="D10" s="174" t="s">
        <v>6</v>
      </c>
      <c r="E10" s="174"/>
      <c r="F10" s="175"/>
      <c r="G10" s="70">
        <v>1300.2</v>
      </c>
      <c r="H10" s="95">
        <f aca="true" t="shared" si="0" ref="H10:H43">G10*G$44/(G$44+6862.7)</f>
        <v>1185.1668680856637</v>
      </c>
      <c r="I10" s="95">
        <f>H10/12/'Приложение 1'!G$38</f>
        <v>0.24053557153873675</v>
      </c>
    </row>
    <row r="11" spans="1:9" ht="54.75" customHeight="1">
      <c r="A11" s="52"/>
      <c r="B11" s="72" t="s">
        <v>170</v>
      </c>
      <c r="C11" s="71">
        <v>1</v>
      </c>
      <c r="D11" s="174" t="s">
        <v>7</v>
      </c>
      <c r="E11" s="174"/>
      <c r="F11" s="175"/>
      <c r="G11" s="70">
        <v>541.76</v>
      </c>
      <c r="H11" s="95">
        <f t="shared" si="0"/>
        <v>493.8286436348939</v>
      </c>
      <c r="I11" s="95">
        <f>H11/12/'Приложение 1'!G$38</f>
        <v>0.10022500479682049</v>
      </c>
    </row>
    <row r="12" spans="1:9" ht="32.25" customHeight="1">
      <c r="A12" s="126" t="s">
        <v>8</v>
      </c>
      <c r="B12" s="127"/>
      <c r="C12" s="127"/>
      <c r="D12" s="127"/>
      <c r="E12" s="127"/>
      <c r="F12" s="127"/>
      <c r="G12" s="127"/>
      <c r="H12" s="127"/>
      <c r="I12" s="128"/>
    </row>
    <row r="13" spans="1:9" ht="33" customHeight="1">
      <c r="A13" s="52"/>
      <c r="B13" s="63" t="s">
        <v>141</v>
      </c>
      <c r="C13" s="71">
        <v>5</v>
      </c>
      <c r="D13" s="174" t="s">
        <v>6</v>
      </c>
      <c r="E13" s="174"/>
      <c r="F13" s="175"/>
      <c r="G13" s="70">
        <v>1377.390340165504</v>
      </c>
      <c r="H13" s="95">
        <f t="shared" si="0"/>
        <v>1255.5279153864</v>
      </c>
      <c r="I13" s="95">
        <f>H13/12/'Приложение 1'!G$38</f>
        <v>0.25481569966439355</v>
      </c>
    </row>
    <row r="14" spans="1:9" ht="25.5" customHeight="1">
      <c r="A14" s="52"/>
      <c r="B14" s="63" t="s">
        <v>140</v>
      </c>
      <c r="C14" s="71">
        <v>5</v>
      </c>
      <c r="D14" s="174" t="s">
        <v>6</v>
      </c>
      <c r="E14" s="174"/>
      <c r="F14" s="175"/>
      <c r="G14" s="70">
        <v>11590.646379496018</v>
      </c>
      <c r="H14" s="95">
        <f t="shared" si="0"/>
        <v>10565.182332468645</v>
      </c>
      <c r="I14" s="95">
        <f>H14/12/'Приложение 1'!G$38</f>
        <v>2.144256846174023</v>
      </c>
    </row>
    <row r="15" spans="1:9" ht="25.5" customHeight="1">
      <c r="A15" s="52"/>
      <c r="B15" s="63" t="s">
        <v>139</v>
      </c>
      <c r="C15" s="71">
        <v>3</v>
      </c>
      <c r="D15" s="174" t="s">
        <v>7</v>
      </c>
      <c r="E15" s="174"/>
      <c r="F15" s="175"/>
      <c r="G15" s="70">
        <f>181.11+361.976935796935</f>
        <v>543.086935796935</v>
      </c>
      <c r="H15" s="95">
        <f t="shared" si="0"/>
        <v>495.0381808927037</v>
      </c>
      <c r="I15" s="95">
        <f>H15/12/'Приложение 1'!G$38</f>
        <v>0.10047048646141898</v>
      </c>
    </row>
    <row r="16" spans="1:9" ht="33.75" customHeight="1">
      <c r="A16" s="52"/>
      <c r="B16" s="73" t="s">
        <v>146</v>
      </c>
      <c r="C16" s="74">
        <v>5</v>
      </c>
      <c r="D16" s="182" t="s">
        <v>6</v>
      </c>
      <c r="E16" s="182"/>
      <c r="F16" s="183"/>
      <c r="G16" s="75">
        <v>5087.915450701597</v>
      </c>
      <c r="H16" s="95">
        <f t="shared" si="0"/>
        <v>4637.770204424451</v>
      </c>
      <c r="I16" s="95">
        <f>H16/12/'Приложение 1'!G$38</f>
        <v>0.9412587685550516</v>
      </c>
    </row>
    <row r="17" spans="1:9" ht="42.75" customHeight="1">
      <c r="A17" s="100"/>
      <c r="B17" s="101" t="s">
        <v>145</v>
      </c>
      <c r="C17" s="156" t="s">
        <v>171</v>
      </c>
      <c r="D17" s="157"/>
      <c r="E17" s="157"/>
      <c r="F17" s="190"/>
      <c r="G17" s="102">
        <v>2530.376781415414</v>
      </c>
      <c r="H17" s="95">
        <f t="shared" si="0"/>
        <v>2306.5057107420303</v>
      </c>
      <c r="I17" s="95">
        <f>H17/12/'Приложение 1'!G$38</f>
        <v>0.4681169245701474</v>
      </c>
    </row>
    <row r="18" spans="1:9" ht="21" customHeight="1">
      <c r="A18" s="52"/>
      <c r="B18" s="63" t="s">
        <v>144</v>
      </c>
      <c r="C18" s="184" t="s">
        <v>137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13327.142636845841</v>
      </c>
      <c r="I19" s="95">
        <f>H19/12/'Приложение 1'!G$38</f>
        <v>2.704810569257558</v>
      </c>
    </row>
    <row r="20" spans="1:9" ht="38.25" customHeight="1">
      <c r="A20" s="126" t="s">
        <v>151</v>
      </c>
      <c r="B20" s="127"/>
      <c r="C20" s="127"/>
      <c r="D20" s="127"/>
      <c r="E20" s="127"/>
      <c r="F20" s="127"/>
      <c r="G20" s="127"/>
      <c r="H20" s="127"/>
      <c r="I20" s="128"/>
    </row>
    <row r="21" spans="1:9" ht="78.75" customHeight="1">
      <c r="A21" s="52"/>
      <c r="B21" s="82" t="s">
        <v>143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t="shared" si="0"/>
        <v>1206.0307042104807</v>
      </c>
      <c r="I21" s="95">
        <f>H21/12/'Приложение 1'!G$38</f>
        <v>0.24476999192451712</v>
      </c>
    </row>
    <row r="22" spans="1:9" ht="192" customHeight="1">
      <c r="A22" s="52"/>
      <c r="B22" s="83" t="s">
        <v>113</v>
      </c>
      <c r="C22" s="71">
        <v>2</v>
      </c>
      <c r="D22" s="174" t="s">
        <v>7</v>
      </c>
      <c r="E22" s="174"/>
      <c r="F22" s="175"/>
      <c r="G22" s="84">
        <v>3140.848764919756</v>
      </c>
      <c r="H22" s="95">
        <f t="shared" si="0"/>
        <v>2862.9671541691064</v>
      </c>
      <c r="I22" s="95">
        <f>H22/12/'Приложение 1'!G$38</f>
        <v>0.5810535708250337</v>
      </c>
    </row>
    <row r="23" spans="1:9" ht="153" customHeight="1">
      <c r="A23" s="52"/>
      <c r="B23" s="61" t="s">
        <v>123</v>
      </c>
      <c r="C23" s="71">
        <v>2</v>
      </c>
      <c r="D23" s="174" t="s">
        <v>7</v>
      </c>
      <c r="E23" s="174"/>
      <c r="F23" s="175"/>
      <c r="G23" s="85">
        <v>843.2352772295135</v>
      </c>
      <c r="H23" s="95">
        <f t="shared" si="0"/>
        <v>768.631374075872</v>
      </c>
      <c r="I23" s="95">
        <f>H23/12/'Приложение 1'!G$38</f>
        <v>0.15599759986927098</v>
      </c>
    </row>
    <row r="24" spans="1:9" ht="61.5" customHeight="1">
      <c r="A24" s="52"/>
      <c r="B24" s="97" t="s">
        <v>147</v>
      </c>
      <c r="C24" s="185" t="s">
        <v>120</v>
      </c>
      <c r="D24" s="185"/>
      <c r="E24" s="185"/>
      <c r="F24" s="185"/>
      <c r="G24" s="98">
        <v>1884.723866508503</v>
      </c>
      <c r="H24" s="95">
        <f t="shared" si="0"/>
        <v>1717.975912995066</v>
      </c>
      <c r="I24" s="95">
        <f>H24/12/'Приложение 1'!G$38</f>
        <v>0.3486718446572223</v>
      </c>
    </row>
    <row r="25" spans="1:9" ht="75" customHeight="1">
      <c r="A25" s="52"/>
      <c r="B25" s="64" t="s">
        <v>148</v>
      </c>
      <c r="C25" s="126" t="s">
        <v>121</v>
      </c>
      <c r="D25" s="127"/>
      <c r="E25" s="127"/>
      <c r="F25" s="128"/>
      <c r="G25" s="86">
        <v>5097.484686423176</v>
      </c>
      <c r="H25" s="95">
        <f t="shared" si="0"/>
        <v>4646.492817199498</v>
      </c>
      <c r="I25" s="95">
        <f>H25/12/'Приложение 1'!G$38</f>
        <v>0.9430290666503283</v>
      </c>
    </row>
    <row r="26" spans="1:9" ht="55.5" customHeight="1">
      <c r="A26" s="52"/>
      <c r="B26" s="63" t="s">
        <v>149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0"/>
        <v>660.418886488253</v>
      </c>
      <c r="I26" s="95">
        <f>H26/12/'Приложение 1'!G$38</f>
        <v>0.1340353317276045</v>
      </c>
    </row>
    <row r="27" spans="1:9" ht="36.75" customHeight="1">
      <c r="A27" s="76"/>
      <c r="B27" s="64" t="s">
        <v>150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5851.17219456</v>
      </c>
      <c r="H28" s="95">
        <f t="shared" si="0"/>
        <v>5333.499018963694</v>
      </c>
      <c r="I28" s="95">
        <f>H28/12/'Приложение 1'!G$38</f>
        <v>1.0824604276188694</v>
      </c>
    </row>
    <row r="29" spans="1:9" ht="39" customHeight="1">
      <c r="A29" s="52"/>
      <c r="B29" s="88" t="s">
        <v>112</v>
      </c>
      <c r="C29" s="171" t="s">
        <v>104</v>
      </c>
      <c r="D29" s="172"/>
      <c r="E29" s="172"/>
      <c r="F29" s="173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111</v>
      </c>
      <c r="C30" s="171" t="s">
        <v>104</v>
      </c>
      <c r="D30" s="172"/>
      <c r="E30" s="172"/>
      <c r="F30" s="173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1" t="s">
        <v>122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t="shared" si="0"/>
        <v>739.2264500169357</v>
      </c>
      <c r="I32" s="95">
        <f>H32/12/'Приложение 1'!G$38</f>
        <v>0.1500297227668728</v>
      </c>
    </row>
    <row r="33" spans="1:9" ht="90" customHeight="1">
      <c r="A33" s="52"/>
      <c r="B33" s="82" t="s">
        <v>115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0"/>
        <v>1322.2584465671396</v>
      </c>
      <c r="I33" s="95">
        <f>H33/12/'Приложение 1'!G$38</f>
        <v>0.26835899629954935</v>
      </c>
    </row>
    <row r="34" spans="1:9" ht="66" customHeight="1">
      <c r="A34" s="52"/>
      <c r="B34" s="82" t="s">
        <v>116</v>
      </c>
      <c r="C34" s="132" t="s">
        <v>114</v>
      </c>
      <c r="D34" s="114"/>
      <c r="E34" s="114"/>
      <c r="F34" s="135"/>
      <c r="G34" s="77">
        <v>2004.2103247604357</v>
      </c>
      <c r="H34" s="95">
        <f t="shared" si="0"/>
        <v>1826.890996447682</v>
      </c>
      <c r="I34" s="95">
        <f>H34/12/'Приложение 1'!G$38</f>
        <v>0.37077670816035113</v>
      </c>
    </row>
    <row r="35" spans="1:9" ht="57.75" customHeight="1">
      <c r="A35" s="52"/>
      <c r="B35" s="82" t="s">
        <v>117</v>
      </c>
      <c r="C35" s="126" t="s">
        <v>118</v>
      </c>
      <c r="D35" s="127"/>
      <c r="E35" s="127"/>
      <c r="F35" s="128"/>
      <c r="G35" s="77">
        <v>471.20583020256646</v>
      </c>
      <c r="H35" s="95">
        <f t="shared" si="0"/>
        <v>429.51664205882224</v>
      </c>
      <c r="I35" s="95">
        <f>H35/12/'Приложение 1'!G$38</f>
        <v>0.08717256089844581</v>
      </c>
    </row>
    <row r="36" spans="1:9" ht="98.25" customHeight="1">
      <c r="A36" s="52"/>
      <c r="B36" s="91" t="s">
        <v>119</v>
      </c>
      <c r="C36" s="126" t="s">
        <v>127</v>
      </c>
      <c r="D36" s="127"/>
      <c r="E36" s="127"/>
      <c r="F36" s="128"/>
      <c r="G36" s="77">
        <v>225.20668792409495</v>
      </c>
      <c r="H36" s="95">
        <f t="shared" si="0"/>
        <v>205.28188355556458</v>
      </c>
      <c r="I36" s="95">
        <f>H36/12/'Приложение 1'!G$38</f>
        <v>0.041662989843230344</v>
      </c>
    </row>
    <row r="37" spans="1:9" ht="108" customHeight="1">
      <c r="A37" s="52"/>
      <c r="B37" s="82" t="s">
        <v>130</v>
      </c>
      <c r="C37" s="126" t="s">
        <v>132</v>
      </c>
      <c r="D37" s="174"/>
      <c r="E37" s="174"/>
      <c r="F37" s="175"/>
      <c r="G37" s="77">
        <v>3922.616306646816</v>
      </c>
      <c r="H37" s="95">
        <f t="shared" si="0"/>
        <v>3575.569053107491</v>
      </c>
      <c r="I37" s="95">
        <f>H37/12/'Приложение 1'!G$38</f>
        <v>0.7256797071577145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133</v>
      </c>
      <c r="C40" s="176" t="s">
        <v>138</v>
      </c>
      <c r="D40" s="125"/>
      <c r="E40" s="125"/>
      <c r="F40" s="177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131</v>
      </c>
      <c r="C41" s="178"/>
      <c r="D41" s="179"/>
      <c r="E41" s="179"/>
      <c r="F41" s="180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1" t="s">
        <v>172</v>
      </c>
      <c r="C42" s="126" t="s">
        <v>173</v>
      </c>
      <c r="D42" s="127"/>
      <c r="E42" s="127"/>
      <c r="F42" s="128"/>
      <c r="G42" s="70">
        <v>4839.63</v>
      </c>
      <c r="H42" s="95">
        <f t="shared" si="0"/>
        <v>4411.451415008014</v>
      </c>
      <c r="I42" s="95">
        <f>H42/12/'Приложение 1'!G$38</f>
        <v>0.8953262329534043</v>
      </c>
    </row>
    <row r="43" spans="1:9" ht="40.5" customHeight="1">
      <c r="A43" s="94"/>
      <c r="B43" s="94" t="s">
        <v>95</v>
      </c>
      <c r="C43" s="62">
        <v>1</v>
      </c>
      <c r="D43" s="127" t="s">
        <v>152</v>
      </c>
      <c r="E43" s="127"/>
      <c r="F43" s="128"/>
      <c r="G43" s="99">
        <v>1290.2400000000002</v>
      </c>
      <c r="H43" s="95">
        <f t="shared" si="0"/>
        <v>1176.088063281685</v>
      </c>
      <c r="I43" s="95">
        <f>H43/12/'Приложение 1'!G$38</f>
        <v>0.2386929824812642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70705.23535487452</v>
      </c>
      <c r="H44" s="95">
        <f>SUM(H32:H43,H21:H30,H13:H19,H9:H11)</f>
        <v>70705.23535487453</v>
      </c>
      <c r="I44" s="95">
        <f>SUM(I32:I43,I21:I30,I13:I19,I9:I11)</f>
        <v>14.349982820846428</v>
      </c>
    </row>
    <row r="45" spans="1:9" ht="92.25" customHeight="1">
      <c r="A45" s="189" t="s">
        <v>167</v>
      </c>
      <c r="B45" s="189"/>
      <c r="C45" s="189"/>
      <c r="D45" s="189"/>
      <c r="E45" s="189" t="s">
        <v>168</v>
      </c>
      <c r="F45" s="189"/>
      <c r="G45" s="189"/>
      <c r="H45" s="189"/>
      <c r="I45" s="189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2014-06-05T06:10:43Z</cp:lastPrinted>
  <dcterms:created xsi:type="dcterms:W3CDTF">2007-01-24T02:52:45Z</dcterms:created>
  <dcterms:modified xsi:type="dcterms:W3CDTF">2014-06-05T06:10:52Z</dcterms:modified>
  <cp:category/>
  <cp:version/>
  <cp:contentType/>
  <cp:contentStatus/>
</cp:coreProperties>
</file>