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5420" windowHeight="3750" tabRatio="615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2'!$A$1:$J$45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J3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J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J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I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I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I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I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I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<sst xmlns="http://schemas.openxmlformats.org/spreadsheetml/2006/main" count="220" uniqueCount="176">
  <si>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</si>
  <si>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</si>
  <si>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</si>
  <si>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</si>
  <si>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</si>
  <si>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</si>
  <si>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</si>
  <si>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</si>
  <si>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</si>
  <si>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</si>
  <si>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</si>
  <si>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</si>
  <si>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</si>
  <si>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</si>
  <si>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</si>
  <si>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</si>
  <si>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</si>
  <si>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</si>
  <si>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</si>
  <si>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</si>
  <si>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</si>
  <si>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</si>
  <si>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</si>
  <si>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</si>
  <si>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</si>
  <si>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</si>
  <si>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</si>
  <si>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</si>
  <si>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</si>
  <si>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</si>
  <si>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</si>
  <si>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</si>
  <si>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</si>
  <si>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</si>
  <si>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</si>
  <si>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</si>
  <si>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</si>
  <si>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</si>
  <si>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</si>
  <si>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</si>
  <si>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</si>
  <si>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</si>
  <si>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</si>
  <si>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</si>
  <si>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</si>
  <si>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</si>
  <si>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</si>
  <si>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</si>
  <si>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</si>
  <si>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</si>
  <si>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</si>
  <si>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</si>
  <si>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</si>
  <si>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</si>
  <si>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</si>
  <si>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</si>
  <si>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</si>
  <si>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</si>
  <si>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</si>
  <si>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</si>
  <si>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</si>
  <si>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</si>
  <si>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</si>
  <si>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</si>
  <si>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</si>
  <si>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</si>
  <si>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</si>
  <si>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</si>
  <si>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</si>
  <si>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</si>
  <si>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</si>
  <si>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</si>
  <si>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</si>
  <si>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</si>
  <si>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</si>
  <si>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</si>
  <si>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</si>
  <si>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</si>
  <si>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</si>
  <si>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</si>
  <si>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</si>
  <si>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</si>
  <si>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</si>
  <si>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</si>
  <si>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</si>
  <si>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</si>
  <si>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</si>
  <si>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</si>
  <si>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</si>
  <si>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</si>
  <si>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</si>
  <si>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</si>
  <si>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</si>
  <si>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</si>
  <si>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</si>
  <si>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</si>
  <si>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</si>
  <si>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</si>
  <si>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</si>
  <si>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</si>
  <si>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</si>
  <si>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</si>
  <si>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</si>
  <si>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</si>
  <si>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</si>
  <si>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</si>
  <si>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</si>
  <si>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</si>
  <si>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</si>
  <si>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</si>
  <si>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</si>
  <si>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</si>
  <si>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</si>
  <si>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</si>
  <si>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</si>
  <si>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</si>
  <si>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</si>
  <si>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</si>
  <si>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</si>
  <si>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</si>
  <si>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</si>
  <si>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</si>
  <si>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</si>
  <si>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</si>
  <si>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</si>
  <si>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</si>
  <si>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</si>
  <si>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</si>
  <si>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</si>
  <si>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</si>
  <si>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</si>
  <si>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</si>
  <si>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</si>
  <si>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</si>
  <si>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</si>
  <si>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</si>
  <si>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</si>
  <si>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</si>
  <si>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</si>
  <si>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</si>
  <si>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</si>
  <si>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</si>
  <si>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</si>
  <si>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</si>
  <si>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</si>
  <si>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</si>
  <si>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</si>
  <si>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</si>
  <si>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</si>
  <si>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</si>
  <si>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</si>
  <si>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</si>
  <si>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</si>
  <si>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</si>
  <si>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</si>
  <si>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</si>
  <si>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</si>
  <si>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</si>
  <si>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>сколы, трещины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</si>
  <si>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</si>
  <si>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</si>
  <si>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</si>
  <si>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</si>
  <si>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</si>
  <si>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лестницы, крыльца</t>
  </si>
  <si>
    <t>гниль</t>
  </si>
  <si>
    <t>ул. Почтамтская, д. 101</t>
  </si>
  <si>
    <t>2012 (инженерное оборудование)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</si>
  <si>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</si>
  <si>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</si>
  <si>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>по мере необходимости, начало работ не позднее 3 часов после начала снегопада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</si>
  <si>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</si>
  <si>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</si>
  <si>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</si>
  <si>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</si>
  <si>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Приложение № 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</si>
</sst>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4" fontId="61" fillId="0" borderId="16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4" fontId="62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1" fillId="0" borderId="18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44" fontId="59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8" fontId="3" fillId="0" borderId="13" xfId="42" applyNumberFormat="1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44" fontId="3" fillId="0" borderId="21" xfId="42" applyFont="1" applyFill="1" applyBorder="1" applyAlignment="1">
      <alignment horizontal="center" vertical="center"/>
    </xf>
    <xf numFmtId="167" fontId="3" fillId="0" borderId="19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7" xfId="0" applyNumberFormat="1" applyFont="1" applyFill="1" applyBorder="1" applyAlignment="1">
      <alignment vertical="center" wrapText="1"/>
    </xf>
    <xf numFmtId="176" fontId="3" fillId="0" borderId="15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 wrapText="1" shrinkToFit="1"/>
    </xf>
    <xf numFmtId="0" fontId="65" fillId="0" borderId="0" xfId="0" applyFont="1" applyAlignment="1">
      <alignment vertical="center" wrapText="1"/>
    </xf>
    <xf numFmtId="176" fontId="3" fillId="0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tabSelected="1" zoomScalePageLayoutView="0" workbookViewId="0" topLeftCell="A1">
      <selection activeCell="F96" sqref="F96:H96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2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23" t="s">
        <v>11</v>
      </c>
      <c r="B9" s="123"/>
      <c r="C9" s="123"/>
      <c r="D9" s="123"/>
      <c r="E9" s="123"/>
      <c r="F9" s="123"/>
      <c r="G9" s="123"/>
      <c r="H9" s="123"/>
    </row>
    <row r="10" spans="1:8" ht="15.75" customHeight="1">
      <c r="A10" s="124" t="s">
        <v>96</v>
      </c>
      <c r="B10" s="124"/>
      <c r="C10" s="124"/>
      <c r="D10" s="124"/>
      <c r="E10" s="124"/>
      <c r="F10" s="124"/>
      <c r="G10" s="124"/>
      <c r="H10" s="124"/>
    </row>
    <row r="11" spans="1:8" ht="15.75">
      <c r="A11" s="125" t="s">
        <v>86</v>
      </c>
      <c r="B11" s="125"/>
      <c r="C11" s="125"/>
      <c r="D11" s="125"/>
      <c r="E11" s="125"/>
      <c r="F11" s="125"/>
      <c r="G11" s="125"/>
      <c r="H11" s="125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9" t="s">
        <v>97</v>
      </c>
      <c r="B13" s="129"/>
      <c r="C13" s="129"/>
      <c r="D13" s="129"/>
      <c r="E13" s="129"/>
      <c r="F13" s="129"/>
      <c r="G13" s="129"/>
      <c r="H13" s="129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166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1958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0.59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102" t="s">
        <v>167</v>
      </c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9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109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60">
        <v>1571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451.3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411.6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276.1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39.7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39.7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397.144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39.714400000000005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127.08608000000001</v>
      </c>
      <c r="H50" s="5" t="s">
        <v>35</v>
      </c>
    </row>
    <row r="51" spans="1:9" ht="18" customHeight="1">
      <c r="A51" s="1" t="s">
        <v>110</v>
      </c>
      <c r="B51" s="2"/>
      <c r="C51" s="19"/>
      <c r="D51" s="19"/>
      <c r="E51" s="26"/>
      <c r="F51" s="2"/>
      <c r="G51" s="42">
        <v>230.34351999999998</v>
      </c>
      <c r="H51" s="26" t="s">
        <v>35</v>
      </c>
      <c r="I51" s="58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4"/>
      <c r="B54" s="55"/>
      <c r="C54" s="55"/>
      <c r="D54" s="55"/>
      <c r="E54" s="55"/>
      <c r="F54" s="55"/>
      <c r="G54" s="56"/>
      <c r="H54" s="57"/>
    </row>
    <row r="55" spans="1:8" ht="58.5" customHeight="1">
      <c r="A55" s="126" t="s">
        <v>47</v>
      </c>
      <c r="B55" s="126"/>
      <c r="C55" s="126"/>
      <c r="D55" s="126"/>
      <c r="E55" s="126"/>
      <c r="F55" s="126"/>
      <c r="G55" s="126"/>
      <c r="H55" s="126"/>
    </row>
    <row r="56" spans="1:8" s="18" customFormat="1" ht="52.5" customHeight="1">
      <c r="A56" s="111" t="s">
        <v>48</v>
      </c>
      <c r="B56" s="112"/>
      <c r="C56" s="113"/>
      <c r="D56" s="114" t="s">
        <v>49</v>
      </c>
      <c r="E56" s="114"/>
      <c r="F56" s="154" t="s">
        <v>50</v>
      </c>
      <c r="G56" s="114"/>
      <c r="H56" s="155"/>
    </row>
    <row r="57" spans="1:8" s="18" customFormat="1" ht="18" customHeight="1">
      <c r="A57" s="159" t="s">
        <v>51</v>
      </c>
      <c r="B57" s="160"/>
      <c r="C57" s="160"/>
      <c r="D57" s="161" t="s">
        <v>153</v>
      </c>
      <c r="E57" s="162"/>
      <c r="F57" s="156" t="s">
        <v>154</v>
      </c>
      <c r="G57" s="157"/>
      <c r="H57" s="158"/>
    </row>
    <row r="58" spans="1:8" s="18" customFormat="1" ht="39" customHeight="1">
      <c r="A58" s="115" t="s">
        <v>52</v>
      </c>
      <c r="B58" s="116"/>
      <c r="C58" s="116"/>
      <c r="D58" s="127" t="s">
        <v>134</v>
      </c>
      <c r="E58" s="128"/>
      <c r="F58" s="127" t="s">
        <v>155</v>
      </c>
      <c r="G58" s="145"/>
      <c r="H58" s="128"/>
    </row>
    <row r="59" spans="1:8" s="18" customFormat="1" ht="24.75" customHeight="1">
      <c r="A59" s="115" t="s">
        <v>53</v>
      </c>
      <c r="B59" s="116"/>
      <c r="C59" s="116"/>
      <c r="D59" s="127" t="s">
        <v>156</v>
      </c>
      <c r="E59" s="128"/>
      <c r="F59" s="127"/>
      <c r="G59" s="145"/>
      <c r="H59" s="128"/>
    </row>
    <row r="60" spans="1:8" s="18" customFormat="1" ht="18" customHeight="1">
      <c r="A60" s="115" t="s">
        <v>54</v>
      </c>
      <c r="B60" s="116"/>
      <c r="C60" s="116"/>
      <c r="D60" s="127" t="s">
        <v>124</v>
      </c>
      <c r="E60" s="128"/>
      <c r="F60" s="151" t="s">
        <v>128</v>
      </c>
      <c r="G60" s="152"/>
      <c r="H60" s="153"/>
    </row>
    <row r="61" spans="1:8" s="18" customFormat="1" ht="18" customHeight="1">
      <c r="A61" s="115" t="s">
        <v>55</v>
      </c>
      <c r="B61" s="116"/>
      <c r="C61" s="116"/>
      <c r="D61" s="127"/>
      <c r="E61" s="128"/>
      <c r="F61" s="151"/>
      <c r="G61" s="152"/>
      <c r="H61" s="153"/>
    </row>
    <row r="62" spans="1:8" s="18" customFormat="1" ht="18" customHeight="1">
      <c r="A62" s="115" t="s">
        <v>56</v>
      </c>
      <c r="B62" s="116"/>
      <c r="C62" s="116"/>
      <c r="D62" s="127"/>
      <c r="E62" s="128"/>
      <c r="F62" s="151"/>
      <c r="G62" s="152"/>
      <c r="H62" s="153"/>
    </row>
    <row r="63" spans="1:8" s="18" customFormat="1" ht="18" customHeight="1">
      <c r="A63" s="115" t="s">
        <v>57</v>
      </c>
      <c r="B63" s="116"/>
      <c r="C63" s="116"/>
      <c r="D63" s="127"/>
      <c r="E63" s="128"/>
      <c r="F63" s="151"/>
      <c r="G63" s="152"/>
      <c r="H63" s="153"/>
    </row>
    <row r="64" spans="1:8" s="18" customFormat="1" ht="18" customHeight="1">
      <c r="A64" s="165" t="s">
        <v>58</v>
      </c>
      <c r="B64" s="166"/>
      <c r="C64" s="166"/>
      <c r="D64" s="146"/>
      <c r="E64" s="118"/>
      <c r="F64" s="146"/>
      <c r="G64" s="118"/>
      <c r="H64" s="147"/>
    </row>
    <row r="65" spans="1:8" s="18" customFormat="1" ht="29.25" customHeight="1">
      <c r="A65" s="120" t="s">
        <v>59</v>
      </c>
      <c r="B65" s="121"/>
      <c r="C65" s="122"/>
      <c r="D65" s="130" t="s">
        <v>157</v>
      </c>
      <c r="E65" s="130"/>
      <c r="F65" s="148" t="s">
        <v>158</v>
      </c>
      <c r="G65" s="149"/>
      <c r="H65" s="150"/>
    </row>
    <row r="66" spans="1:8" s="18" customFormat="1" ht="29.25" customHeight="1">
      <c r="A66" s="120" t="s">
        <v>60</v>
      </c>
      <c r="B66" s="121"/>
      <c r="C66" s="122"/>
      <c r="D66" s="130" t="s">
        <v>129</v>
      </c>
      <c r="E66" s="130"/>
      <c r="F66" s="131" t="s">
        <v>159</v>
      </c>
      <c r="G66" s="132"/>
      <c r="H66" s="133"/>
    </row>
    <row r="67" spans="1:8" s="18" customFormat="1" ht="18" customHeight="1">
      <c r="A67" s="115" t="s">
        <v>61</v>
      </c>
      <c r="B67" s="116"/>
      <c r="C67" s="117"/>
      <c r="D67" s="137"/>
      <c r="E67" s="140"/>
      <c r="F67" s="108"/>
      <c r="G67" s="109"/>
      <c r="H67" s="110"/>
    </row>
    <row r="68" spans="1:8" s="18" customFormat="1" ht="18" customHeight="1">
      <c r="A68" s="115" t="s">
        <v>62</v>
      </c>
      <c r="B68" s="116"/>
      <c r="C68" s="117"/>
      <c r="D68" s="109" t="s">
        <v>125</v>
      </c>
      <c r="E68" s="109"/>
      <c r="F68" s="108" t="s">
        <v>160</v>
      </c>
      <c r="G68" s="109"/>
      <c r="H68" s="110"/>
    </row>
    <row r="69" spans="1:8" s="18" customFormat="1" ht="18" customHeight="1">
      <c r="A69" s="115" t="s">
        <v>63</v>
      </c>
      <c r="B69" s="116"/>
      <c r="C69" s="117"/>
      <c r="D69" s="109" t="s">
        <v>126</v>
      </c>
      <c r="E69" s="109"/>
      <c r="F69" s="108"/>
      <c r="G69" s="109"/>
      <c r="H69" s="110"/>
    </row>
    <row r="70" spans="1:8" s="18" customFormat="1" ht="18" customHeight="1">
      <c r="A70" s="115" t="s">
        <v>58</v>
      </c>
      <c r="B70" s="116"/>
      <c r="C70" s="117"/>
      <c r="D70" s="109"/>
      <c r="E70" s="109"/>
      <c r="F70" s="108"/>
      <c r="G70" s="109"/>
      <c r="H70" s="110"/>
    </row>
    <row r="71" spans="1:8" s="18" customFormat="1" ht="18" customHeight="1">
      <c r="A71" s="159" t="s">
        <v>64</v>
      </c>
      <c r="B71" s="160"/>
      <c r="C71" s="163"/>
      <c r="D71" s="119"/>
      <c r="E71" s="119"/>
      <c r="F71" s="137"/>
      <c r="G71" s="119"/>
      <c r="H71" s="140"/>
    </row>
    <row r="72" spans="1:8" s="18" customFormat="1" ht="18" customHeight="1">
      <c r="A72" s="115" t="s">
        <v>135</v>
      </c>
      <c r="B72" s="116"/>
      <c r="C72" s="117"/>
      <c r="D72" s="164" t="s">
        <v>136</v>
      </c>
      <c r="E72" s="164"/>
      <c r="F72" s="134" t="s">
        <v>161</v>
      </c>
      <c r="G72" s="135"/>
      <c r="H72" s="136"/>
    </row>
    <row r="73" spans="1:8" s="18" customFormat="1" ht="18" customHeight="1">
      <c r="A73" s="115" t="s">
        <v>65</v>
      </c>
      <c r="B73" s="116"/>
      <c r="C73" s="117"/>
      <c r="D73" s="109"/>
      <c r="E73" s="109"/>
      <c r="F73" s="108"/>
      <c r="G73" s="109"/>
      <c r="H73" s="110"/>
    </row>
    <row r="74" spans="1:8" s="18" customFormat="1" ht="18" customHeight="1">
      <c r="A74" s="165" t="s">
        <v>58</v>
      </c>
      <c r="B74" s="166"/>
      <c r="C74" s="167"/>
      <c r="D74" s="118"/>
      <c r="E74" s="118"/>
      <c r="F74" s="146"/>
      <c r="G74" s="118"/>
      <c r="H74" s="147"/>
    </row>
    <row r="75" spans="1:8" s="18" customFormat="1" ht="18" customHeight="1">
      <c r="A75" s="141" t="s">
        <v>66</v>
      </c>
      <c r="B75" s="142"/>
      <c r="C75" s="142"/>
      <c r="D75" s="142"/>
      <c r="E75" s="142"/>
      <c r="F75" s="143"/>
      <c r="G75" s="143"/>
      <c r="H75" s="144"/>
    </row>
    <row r="76" spans="1:8" s="18" customFormat="1" ht="18" customHeight="1">
      <c r="A76" s="159" t="s">
        <v>94</v>
      </c>
      <c r="B76" s="160"/>
      <c r="C76" s="163"/>
      <c r="D76" s="137"/>
      <c r="E76" s="138"/>
      <c r="F76" s="137"/>
      <c r="G76" s="119"/>
      <c r="H76" s="140"/>
    </row>
    <row r="77" spans="1:8" s="18" customFormat="1" ht="18" customHeight="1">
      <c r="A77" s="115" t="s">
        <v>67</v>
      </c>
      <c r="B77" s="116"/>
      <c r="C77" s="117"/>
      <c r="D77" s="109" t="s">
        <v>100</v>
      </c>
      <c r="E77" s="139"/>
      <c r="F77" s="108"/>
      <c r="G77" s="109"/>
      <c r="H77" s="110"/>
    </row>
    <row r="78" spans="1:8" s="18" customFormat="1" ht="18" customHeight="1">
      <c r="A78" s="115" t="s">
        <v>68</v>
      </c>
      <c r="B78" s="116"/>
      <c r="C78" s="117"/>
      <c r="D78" s="109"/>
      <c r="E78" s="139"/>
      <c r="F78" s="108"/>
      <c r="G78" s="109"/>
      <c r="H78" s="110"/>
    </row>
    <row r="79" spans="1:8" s="18" customFormat="1" ht="18" customHeight="1">
      <c r="A79" s="115" t="s">
        <v>69</v>
      </c>
      <c r="B79" s="116"/>
      <c r="C79" s="117"/>
      <c r="D79" s="109" t="s">
        <v>100</v>
      </c>
      <c r="E79" s="139"/>
      <c r="F79" s="108"/>
      <c r="G79" s="109"/>
      <c r="H79" s="110"/>
    </row>
    <row r="80" spans="1:8" s="18" customFormat="1" ht="18" customHeight="1">
      <c r="A80" s="115" t="s">
        <v>70</v>
      </c>
      <c r="B80" s="116"/>
      <c r="C80" s="117"/>
      <c r="D80" s="109"/>
      <c r="E80" s="109"/>
      <c r="F80" s="108"/>
      <c r="G80" s="109"/>
      <c r="H80" s="110"/>
    </row>
    <row r="81" spans="1:8" s="18" customFormat="1" ht="18" customHeight="1">
      <c r="A81" s="115" t="s">
        <v>71</v>
      </c>
      <c r="B81" s="116"/>
      <c r="C81" s="117"/>
      <c r="D81" s="109"/>
      <c r="E81" s="139"/>
      <c r="F81" s="108"/>
      <c r="G81" s="109"/>
      <c r="H81" s="110"/>
    </row>
    <row r="82" spans="1:8" s="18" customFormat="1" ht="18" customHeight="1">
      <c r="A82" s="115" t="s">
        <v>72</v>
      </c>
      <c r="B82" s="116"/>
      <c r="C82" s="117"/>
      <c r="D82" s="109"/>
      <c r="E82" s="139"/>
      <c r="F82" s="108"/>
      <c r="G82" s="109"/>
      <c r="H82" s="110"/>
    </row>
    <row r="83" spans="1:8" s="18" customFormat="1" ht="18" customHeight="1">
      <c r="A83" s="115" t="s">
        <v>73</v>
      </c>
      <c r="B83" s="116"/>
      <c r="C83" s="117"/>
      <c r="D83" s="109"/>
      <c r="E83" s="139"/>
      <c r="F83" s="108"/>
      <c r="G83" s="109"/>
      <c r="H83" s="110"/>
    </row>
    <row r="84" spans="1:8" s="18" customFormat="1" ht="18" customHeight="1">
      <c r="A84" s="115" t="s">
        <v>58</v>
      </c>
      <c r="B84" s="116"/>
      <c r="C84" s="117"/>
      <c r="D84" s="109"/>
      <c r="E84" s="109"/>
      <c r="F84" s="146"/>
      <c r="G84" s="118"/>
      <c r="H84" s="147"/>
    </row>
    <row r="85" spans="1:8" s="18" customFormat="1" ht="18" customHeight="1">
      <c r="A85" s="169" t="s">
        <v>74</v>
      </c>
      <c r="B85" s="170"/>
      <c r="C85" s="170"/>
      <c r="D85" s="170"/>
      <c r="E85" s="170"/>
      <c r="F85" s="170"/>
      <c r="G85" s="170"/>
      <c r="H85" s="171"/>
    </row>
    <row r="86" spans="1:8" s="18" customFormat="1" ht="18" customHeight="1">
      <c r="A86" s="115" t="s">
        <v>75</v>
      </c>
      <c r="B86" s="116"/>
      <c r="C86" s="116"/>
      <c r="D86" s="108" t="s">
        <v>92</v>
      </c>
      <c r="E86" s="110"/>
      <c r="F86" s="108" t="s">
        <v>162</v>
      </c>
      <c r="G86" s="109"/>
      <c r="H86" s="110"/>
    </row>
    <row r="87" spans="1:8" s="18" customFormat="1" ht="18" customHeight="1">
      <c r="A87" s="115" t="s">
        <v>76</v>
      </c>
      <c r="B87" s="116"/>
      <c r="C87" s="116"/>
      <c r="D87" s="108" t="s">
        <v>92</v>
      </c>
      <c r="E87" s="110"/>
      <c r="F87" s="108"/>
      <c r="G87" s="109"/>
      <c r="H87" s="110"/>
    </row>
    <row r="88" spans="1:8" s="18" customFormat="1" ht="18" customHeight="1">
      <c r="A88" s="115" t="s">
        <v>77</v>
      </c>
      <c r="B88" s="116"/>
      <c r="C88" s="116"/>
      <c r="D88" s="108" t="s">
        <v>163</v>
      </c>
      <c r="E88" s="110"/>
      <c r="F88" s="108"/>
      <c r="G88" s="109"/>
      <c r="H88" s="110"/>
    </row>
    <row r="89" spans="1:8" s="18" customFormat="1" ht="18" customHeight="1">
      <c r="A89" s="115" t="s">
        <v>78</v>
      </c>
      <c r="B89" s="116"/>
      <c r="C89" s="116"/>
      <c r="D89" s="108" t="s">
        <v>92</v>
      </c>
      <c r="E89" s="110"/>
      <c r="F89" s="108"/>
      <c r="G89" s="109"/>
      <c r="H89" s="110"/>
    </row>
    <row r="90" spans="1:8" s="18" customFormat="1" ht="18" customHeight="1">
      <c r="A90" s="115" t="s">
        <v>79</v>
      </c>
      <c r="B90" s="116"/>
      <c r="C90" s="116"/>
      <c r="D90" s="127"/>
      <c r="E90" s="128"/>
      <c r="F90" s="108"/>
      <c r="G90" s="109"/>
      <c r="H90" s="110"/>
    </row>
    <row r="91" spans="1:8" s="18" customFormat="1" ht="18" customHeight="1">
      <c r="A91" s="115" t="s">
        <v>80</v>
      </c>
      <c r="B91" s="116"/>
      <c r="C91" s="116"/>
      <c r="D91" s="108" t="s">
        <v>92</v>
      </c>
      <c r="E91" s="110"/>
      <c r="F91" s="108"/>
      <c r="G91" s="109"/>
      <c r="H91" s="110"/>
    </row>
    <row r="92" spans="1:8" s="18" customFormat="1" ht="32.25" customHeight="1">
      <c r="A92" s="115" t="s">
        <v>81</v>
      </c>
      <c r="B92" s="116"/>
      <c r="C92" s="116"/>
      <c r="D92" s="108"/>
      <c r="E92" s="110"/>
      <c r="F92" s="109"/>
      <c r="G92" s="109"/>
      <c r="H92" s="110"/>
    </row>
    <row r="93" spans="1:8" s="18" customFormat="1" ht="18" customHeight="1">
      <c r="A93" s="115" t="s">
        <v>82</v>
      </c>
      <c r="B93" s="116"/>
      <c r="C93" s="116"/>
      <c r="D93" s="108"/>
      <c r="E93" s="110"/>
      <c r="F93" s="109"/>
      <c r="G93" s="109"/>
      <c r="H93" s="110"/>
    </row>
    <row r="94" spans="1:8" s="18" customFormat="1" ht="18" customHeight="1">
      <c r="A94" s="115" t="s">
        <v>83</v>
      </c>
      <c r="B94" s="116"/>
      <c r="C94" s="116"/>
      <c r="D94" s="108"/>
      <c r="E94" s="110"/>
      <c r="F94" s="109"/>
      <c r="G94" s="109"/>
      <c r="H94" s="110"/>
    </row>
    <row r="95" spans="1:8" s="18" customFormat="1" ht="18" customHeight="1">
      <c r="A95" s="165" t="s">
        <v>58</v>
      </c>
      <c r="B95" s="166"/>
      <c r="C95" s="166"/>
      <c r="D95" s="146"/>
      <c r="E95" s="147"/>
      <c r="F95" s="118"/>
      <c r="G95" s="118"/>
      <c r="H95" s="147"/>
    </row>
    <row r="96" spans="1:8" s="18" customFormat="1" ht="27.75" customHeight="1">
      <c r="A96" s="165" t="s">
        <v>84</v>
      </c>
      <c r="B96" s="166"/>
      <c r="C96" s="167"/>
      <c r="D96" s="168" t="s">
        <v>164</v>
      </c>
      <c r="E96" s="168"/>
      <c r="F96" s="146" t="s">
        <v>165</v>
      </c>
      <c r="G96" s="118"/>
      <c r="H96" s="147"/>
    </row>
    <row r="97" spans="1:8" s="18" customFormat="1" ht="84" customHeight="1">
      <c r="A97" s="194" t="s">
        <v>168</v>
      </c>
      <c r="B97" s="194"/>
      <c r="C97" s="194"/>
      <c r="D97" s="194"/>
      <c r="E97" s="194" t="s">
        <v>169</v>
      </c>
      <c r="F97" s="194"/>
      <c r="G97" s="194"/>
      <c r="H97" s="19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80:H8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5"/>
  <sheetViews>
    <sheetView zoomScale="85" zoomScaleNormal="85" zoomScalePageLayoutView="0" workbookViewId="0" topLeftCell="A38">
      <selection activeCell="E45" sqref="A1:J45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21.00390625" style="197" customWidth="1"/>
    <col min="8" max="8" width="20.375" style="197" customWidth="1"/>
    <col min="9" max="9" width="19.00390625" style="49" hidden="1" customWidth="1"/>
    <col min="10" max="10" width="0.2421875" style="49" hidden="1" customWidth="1"/>
    <col min="11" max="117" width="10.625" style="49" customWidth="1"/>
    <col min="118" max="16384" width="0.875" style="49" customWidth="1"/>
  </cols>
  <sheetData>
    <row r="1" spans="8:10" ht="15.75">
      <c r="H1" s="197" t="s">
        <v>175</v>
      </c>
      <c r="J1" s="50" t="s">
        <v>10</v>
      </c>
    </row>
    <row r="2" spans="1:10" ht="17.25" customHeight="1">
      <c r="A2" s="125" t="s">
        <v>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8" customHeight="1">
      <c r="A3" s="125" t="s">
        <v>101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51" customFormat="1" ht="16.5">
      <c r="A4" s="125" t="s">
        <v>5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s="51" customFormat="1" ht="18.75">
      <c r="A5" s="193" t="s">
        <v>166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9" s="51" customFormat="1" ht="19.5" customHeight="1">
      <c r="A6" s="49"/>
      <c r="B6" s="49"/>
      <c r="C6" s="49"/>
      <c r="D6" s="49"/>
      <c r="E6" s="67"/>
      <c r="F6" s="49"/>
      <c r="G6" s="197"/>
      <c r="H6" s="197"/>
      <c r="I6" s="49"/>
    </row>
    <row r="7" spans="1:10" ht="49.5" customHeight="1">
      <c r="A7" s="52"/>
      <c r="B7" s="64"/>
      <c r="C7" s="131"/>
      <c r="D7" s="132"/>
      <c r="E7" s="132"/>
      <c r="F7" s="133"/>
      <c r="G7" s="198" t="s">
        <v>3</v>
      </c>
      <c r="H7" s="200" t="s">
        <v>93</v>
      </c>
      <c r="I7" s="63" t="s">
        <v>3</v>
      </c>
      <c r="J7" s="68" t="s">
        <v>93</v>
      </c>
    </row>
    <row r="8" spans="1:10" ht="17.25" customHeight="1">
      <c r="A8" s="186" t="s">
        <v>4</v>
      </c>
      <c r="B8" s="186"/>
      <c r="C8" s="186"/>
      <c r="D8" s="186"/>
      <c r="E8" s="186"/>
      <c r="F8" s="186"/>
      <c r="G8" s="186"/>
      <c r="H8" s="186"/>
      <c r="I8" s="186"/>
      <c r="J8" s="186"/>
    </row>
    <row r="9" spans="1:10" ht="48" customHeight="1">
      <c r="A9" s="52"/>
      <c r="B9" s="65" t="s">
        <v>142</v>
      </c>
      <c r="C9" s="69">
        <v>5</v>
      </c>
      <c r="D9" s="70" t="s">
        <v>6</v>
      </c>
      <c r="E9" s="70"/>
      <c r="F9" s="71"/>
      <c r="G9" s="199">
        <f>I9*I$44/(I$44+6862.7)</f>
        <v>5529.070013464341</v>
      </c>
      <c r="H9" s="199">
        <f>G9/12/'Приложение 1'!G$38</f>
        <v>1.119426225596117</v>
      </c>
      <c r="I9" s="72">
        <v>6065.56146651921</v>
      </c>
      <c r="J9" s="73">
        <v>1.2280453244491436</v>
      </c>
    </row>
    <row r="10" spans="1:10" ht="44.25" customHeight="1">
      <c r="A10" s="52"/>
      <c r="B10" s="65" t="s">
        <v>173</v>
      </c>
      <c r="C10" s="74">
        <v>1</v>
      </c>
      <c r="D10" s="179" t="s">
        <v>6</v>
      </c>
      <c r="E10" s="179"/>
      <c r="F10" s="180"/>
      <c r="G10" s="199">
        <f>I10*I$44/(I$44+6862.7)</f>
        <v>1185.1989088211756</v>
      </c>
      <c r="H10" s="199">
        <f>G10/12/'Приложение 1'!G$38</f>
        <v>0.239957666994893</v>
      </c>
      <c r="I10" s="72">
        <v>1300.2</v>
      </c>
      <c r="J10" s="73">
        <v>0</v>
      </c>
    </row>
    <row r="11" spans="1:10" ht="49.5" customHeight="1">
      <c r="A11" s="52"/>
      <c r="B11" s="75" t="s">
        <v>174</v>
      </c>
      <c r="C11" s="74">
        <v>1</v>
      </c>
      <c r="D11" s="179" t="s">
        <v>7</v>
      </c>
      <c r="E11" s="179"/>
      <c r="F11" s="180"/>
      <c r="G11" s="199">
        <f>I11*I$44/(I$44+6862.7)</f>
        <v>493.8419941877865</v>
      </c>
      <c r="H11" s="199">
        <f>G11/12/'Приложение 1'!G$38</f>
        <v>0.09998420679214984</v>
      </c>
      <c r="I11" s="72">
        <v>541.76</v>
      </c>
      <c r="J11" s="73" t="e">
        <v>#REF!</v>
      </c>
    </row>
    <row r="12" spans="1:10" ht="32.25" customHeight="1">
      <c r="A12" s="131" t="s">
        <v>8</v>
      </c>
      <c r="B12" s="132"/>
      <c r="C12" s="132"/>
      <c r="D12" s="132"/>
      <c r="E12" s="132"/>
      <c r="F12" s="132"/>
      <c r="G12" s="132"/>
      <c r="H12" s="132"/>
      <c r="I12" s="132"/>
      <c r="J12" s="133"/>
    </row>
    <row r="13" spans="1:10" ht="33" customHeight="1">
      <c r="A13" s="52"/>
      <c r="B13" s="65" t="s">
        <v>141</v>
      </c>
      <c r="C13" s="74">
        <v>5</v>
      </c>
      <c r="D13" s="179" t="s">
        <v>6</v>
      </c>
      <c r="E13" s="179"/>
      <c r="F13" s="180"/>
      <c r="G13" s="199">
        <f aca="true" t="shared" si="0" ref="G13:G19">I13*I$44/(I$44+6862.7)</f>
        <v>1257.5231690863952</v>
      </c>
      <c r="H13" s="199">
        <f>G13/12/'Приложение 1'!G$38</f>
        <v>0.2546005768315507</v>
      </c>
      <c r="I13" s="72">
        <v>1379.5419589715698</v>
      </c>
      <c r="J13" s="73">
        <v>0.27930473740111145</v>
      </c>
    </row>
    <row r="14" spans="1:10" ht="25.5" customHeight="1">
      <c r="A14" s="52"/>
      <c r="B14" s="65" t="s">
        <v>140</v>
      </c>
      <c r="C14" s="74">
        <v>5</v>
      </c>
      <c r="D14" s="179" t="s">
        <v>6</v>
      </c>
      <c r="E14" s="179"/>
      <c r="F14" s="180"/>
      <c r="G14" s="199">
        <f t="shared" si="0"/>
        <v>10584.230167191594</v>
      </c>
      <c r="H14" s="199">
        <f>G14/12/'Приложение 1'!G$38</f>
        <v>2.1429037429526225</v>
      </c>
      <c r="I14" s="72">
        <v>11611.22910336638</v>
      </c>
      <c r="J14" s="73">
        <v>2.350831937027531</v>
      </c>
    </row>
    <row r="15" spans="1:10" ht="25.5" customHeight="1">
      <c r="A15" s="52"/>
      <c r="B15" s="65" t="s">
        <v>139</v>
      </c>
      <c r="C15" s="74">
        <v>3</v>
      </c>
      <c r="D15" s="179" t="s">
        <v>7</v>
      </c>
      <c r="E15" s="179"/>
      <c r="F15" s="180"/>
      <c r="G15" s="199">
        <f t="shared" si="0"/>
        <v>495.50261483280104</v>
      </c>
      <c r="H15" s="199">
        <f>G15/12/'Приложение 1'!G$38</f>
        <v>0.10032041926482042</v>
      </c>
      <c r="I15" s="72">
        <f>181.11+362.471752405084</f>
        <v>543.581752405084</v>
      </c>
      <c r="J15" s="73">
        <v>0.07338673315619611</v>
      </c>
    </row>
    <row r="16" spans="1:10" ht="33.75" customHeight="1">
      <c r="A16" s="52"/>
      <c r="B16" s="76" t="s">
        <v>146</v>
      </c>
      <c r="C16" s="77">
        <v>5</v>
      </c>
      <c r="D16" s="187" t="s">
        <v>6</v>
      </c>
      <c r="E16" s="187"/>
      <c r="F16" s="188"/>
      <c r="G16" s="199">
        <f t="shared" si="0"/>
        <v>4646.1315821609605</v>
      </c>
      <c r="H16" s="199">
        <f>G16/12/'Приложение 1'!G$38</f>
        <v>0.9406648004051182</v>
      </c>
      <c r="I16" s="78">
        <v>5096.9505946762065</v>
      </c>
      <c r="J16" s="79">
        <v>1.0319384909856264</v>
      </c>
    </row>
    <row r="17" spans="1:10" ht="45" customHeight="1">
      <c r="A17" s="106"/>
      <c r="B17" s="107" t="s">
        <v>145</v>
      </c>
      <c r="C17" s="161" t="s">
        <v>170</v>
      </c>
      <c r="D17" s="162"/>
      <c r="E17" s="162"/>
      <c r="F17" s="162"/>
      <c r="G17" s="199">
        <f t="shared" si="0"/>
        <v>2310.664080960662</v>
      </c>
      <c r="H17" s="199">
        <f>G17/12/'Приложение 1'!G$38</f>
        <v>0.4678215259476559</v>
      </c>
      <c r="I17" s="195">
        <v>2534.8702362991708</v>
      </c>
      <c r="J17" s="105">
        <v>0.5132147384797479</v>
      </c>
    </row>
    <row r="18" spans="1:10" ht="21" customHeight="1">
      <c r="A18" s="52"/>
      <c r="B18" s="65" t="s">
        <v>144</v>
      </c>
      <c r="C18" s="189" t="s">
        <v>137</v>
      </c>
      <c r="D18" s="179"/>
      <c r="E18" s="179"/>
      <c r="F18" s="180"/>
      <c r="G18" s="199">
        <f t="shared" si="0"/>
        <v>0</v>
      </c>
      <c r="H18" s="199">
        <f>G18/12/'Приложение 1'!G$38</f>
        <v>0</v>
      </c>
      <c r="I18" s="81">
        <v>0</v>
      </c>
      <c r="J18" s="82">
        <v>0</v>
      </c>
    </row>
    <row r="19" spans="1:10" ht="18" customHeight="1">
      <c r="A19" s="83"/>
      <c r="B19" s="65" t="s">
        <v>102</v>
      </c>
      <c r="C19" s="84">
        <v>3</v>
      </c>
      <c r="D19" s="85" t="s">
        <v>6</v>
      </c>
      <c r="E19" s="85"/>
      <c r="F19" s="86"/>
      <c r="G19" s="199">
        <f t="shared" si="0"/>
        <v>13327.502933327167</v>
      </c>
      <c r="H19" s="199">
        <f>G19/12/'Приложение 1'!G$38</f>
        <v>2.698312061331221</v>
      </c>
      <c r="I19" s="78">
        <v>14620.684498559996</v>
      </c>
      <c r="J19" s="82">
        <v>2.960132106122448</v>
      </c>
    </row>
    <row r="20" spans="1:10" ht="38.25" customHeight="1">
      <c r="A20" s="131" t="s">
        <v>151</v>
      </c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ht="78.75" customHeight="1">
      <c r="A21" s="52"/>
      <c r="B21" s="87" t="s">
        <v>143</v>
      </c>
      <c r="C21" s="84">
        <v>2</v>
      </c>
      <c r="D21" s="191" t="s">
        <v>7</v>
      </c>
      <c r="E21" s="191"/>
      <c r="F21" s="192"/>
      <c r="G21" s="199">
        <f aca="true" t="shared" si="1" ref="G21:G30">I21*I$44/(I$44+6862.7)</f>
        <v>1206.0633089953876</v>
      </c>
      <c r="H21" s="199">
        <f>G21/12/'Приложение 1'!G$38</f>
        <v>0.24418191387175808</v>
      </c>
      <c r="I21" s="81">
        <v>1323.0888947708304</v>
      </c>
      <c r="J21" s="88">
        <v>0.2678751406646482</v>
      </c>
    </row>
    <row r="22" spans="1:10" ht="192" customHeight="1">
      <c r="A22" s="52"/>
      <c r="B22" s="89" t="s">
        <v>113</v>
      </c>
      <c r="C22" s="74">
        <v>2</v>
      </c>
      <c r="D22" s="179" t="s">
        <v>7</v>
      </c>
      <c r="E22" s="179"/>
      <c r="F22" s="180"/>
      <c r="G22" s="199">
        <f t="shared" si="1"/>
        <v>2862.2302243944027</v>
      </c>
      <c r="H22" s="199">
        <f>G22/12/'Приложение 1'!G$38</f>
        <v>0.579492675816813</v>
      </c>
      <c r="I22" s="90">
        <v>3139.955420191079</v>
      </c>
      <c r="J22" s="88">
        <v>0.635721456954786</v>
      </c>
    </row>
    <row r="23" spans="1:10" ht="153" customHeight="1">
      <c r="A23" s="52"/>
      <c r="B23" s="63" t="s">
        <v>123</v>
      </c>
      <c r="C23" s="74">
        <v>2</v>
      </c>
      <c r="D23" s="179" t="s">
        <v>7</v>
      </c>
      <c r="E23" s="179"/>
      <c r="F23" s="179"/>
      <c r="G23" s="199">
        <f t="shared" si="1"/>
        <v>770.5241756692138</v>
      </c>
      <c r="H23" s="199">
        <f>G23/12/'Приложение 1'!G$38</f>
        <v>0.1560018172313763</v>
      </c>
      <c r="I23" s="91">
        <v>845.2889432724497</v>
      </c>
      <c r="J23" s="88">
        <v>0.17113883691133172</v>
      </c>
    </row>
    <row r="24" spans="1:10" ht="61.5" customHeight="1">
      <c r="A24" s="52"/>
      <c r="B24" s="103" t="s">
        <v>147</v>
      </c>
      <c r="C24" s="190" t="s">
        <v>120</v>
      </c>
      <c r="D24" s="190"/>
      <c r="E24" s="190"/>
      <c r="F24" s="181"/>
      <c r="G24" s="199">
        <f t="shared" si="1"/>
        <v>1718.0223581103712</v>
      </c>
      <c r="H24" s="199">
        <f>G24/12/'Приложение 1'!G$38</f>
        <v>0.34783413470002655</v>
      </c>
      <c r="I24" s="196">
        <v>1884.723866508503</v>
      </c>
      <c r="J24" s="88">
        <v>0.38158484501710865</v>
      </c>
    </row>
    <row r="25" spans="1:10" ht="75" customHeight="1">
      <c r="A25" s="52"/>
      <c r="B25" s="66" t="s">
        <v>148</v>
      </c>
      <c r="C25" s="131" t="s">
        <v>121</v>
      </c>
      <c r="D25" s="132"/>
      <c r="E25" s="132"/>
      <c r="F25" s="133"/>
      <c r="G25" s="199">
        <f t="shared" si="1"/>
        <v>4646.618434149669</v>
      </c>
      <c r="H25" s="199">
        <f>G25/12/'Приложение 1'!G$38</f>
        <v>0.9407633694018604</v>
      </c>
      <c r="I25" s="92">
        <v>5097.484686423176</v>
      </c>
      <c r="J25" s="73">
        <v>1.0320466242353368</v>
      </c>
    </row>
    <row r="26" spans="1:10" ht="55.5" customHeight="1">
      <c r="A26" s="52"/>
      <c r="B26" s="65" t="s">
        <v>149</v>
      </c>
      <c r="C26" s="63">
        <v>2</v>
      </c>
      <c r="D26" s="179" t="s">
        <v>7</v>
      </c>
      <c r="E26" s="179"/>
      <c r="F26" s="180"/>
      <c r="G26" s="199">
        <f t="shared" si="1"/>
        <v>660.4367407731125</v>
      </c>
      <c r="H26" s="199">
        <f>G26/12/'Приложение 1'!G$38</f>
        <v>0.133713301905797</v>
      </c>
      <c r="I26" s="72">
        <v>724.5196092926566</v>
      </c>
      <c r="J26" s="73">
        <v>0.14668764360476524</v>
      </c>
    </row>
    <row r="27" spans="1:10" ht="36.75" customHeight="1">
      <c r="A27" s="80"/>
      <c r="B27" s="66" t="s">
        <v>150</v>
      </c>
      <c r="C27" s="74">
        <v>2</v>
      </c>
      <c r="D27" s="132" t="s">
        <v>7</v>
      </c>
      <c r="E27" s="132"/>
      <c r="F27" s="133"/>
      <c r="G27" s="199">
        <f t="shared" si="1"/>
        <v>0</v>
      </c>
      <c r="H27" s="199">
        <f>G27/12/'Приложение 1'!G$38</f>
        <v>0</v>
      </c>
      <c r="I27" s="72">
        <v>0</v>
      </c>
      <c r="J27" s="73">
        <v>0</v>
      </c>
    </row>
    <row r="28" spans="1:10" ht="66.75" customHeight="1">
      <c r="A28" s="52"/>
      <c r="B28" s="87" t="s">
        <v>103</v>
      </c>
      <c r="C28" s="181" t="s">
        <v>9</v>
      </c>
      <c r="D28" s="130"/>
      <c r="E28" s="130"/>
      <c r="F28" s="182"/>
      <c r="G28" s="199">
        <f t="shared" si="1"/>
        <v>5346.633085281659</v>
      </c>
      <c r="H28" s="199">
        <f>G28/12/'Приложение 1'!G$38</f>
        <v>1.0824896917074949</v>
      </c>
      <c r="I28" s="93">
        <v>5865.422492160001</v>
      </c>
      <c r="J28" s="73">
        <v>1.1875248</v>
      </c>
    </row>
    <row r="29" spans="1:10" ht="39" customHeight="1">
      <c r="A29" s="52"/>
      <c r="B29" s="94" t="s">
        <v>112</v>
      </c>
      <c r="C29" s="176" t="s">
        <v>104</v>
      </c>
      <c r="D29" s="177"/>
      <c r="E29" s="177"/>
      <c r="F29" s="178"/>
      <c r="G29" s="199">
        <f t="shared" si="1"/>
        <v>0</v>
      </c>
      <c r="H29" s="199">
        <f>G29/12/'Приложение 1'!G$38</f>
        <v>0</v>
      </c>
      <c r="I29" s="95">
        <v>0</v>
      </c>
      <c r="J29" s="53">
        <v>0</v>
      </c>
    </row>
    <row r="30" spans="1:10" ht="54" customHeight="1">
      <c r="A30" s="52"/>
      <c r="B30" s="75" t="s">
        <v>111</v>
      </c>
      <c r="C30" s="176" t="s">
        <v>104</v>
      </c>
      <c r="D30" s="177"/>
      <c r="E30" s="177"/>
      <c r="F30" s="178"/>
      <c r="G30" s="199">
        <f t="shared" si="1"/>
        <v>0</v>
      </c>
      <c r="H30" s="199">
        <f>G30/12/'Приложение 1'!G$38</f>
        <v>0</v>
      </c>
      <c r="I30" s="95">
        <v>0</v>
      </c>
      <c r="J30" s="53">
        <v>0</v>
      </c>
    </row>
    <row r="31" spans="1:10" ht="24.75" customHeight="1">
      <c r="A31" s="186" t="s">
        <v>122</v>
      </c>
      <c r="B31" s="186"/>
      <c r="C31" s="186"/>
      <c r="D31" s="186"/>
      <c r="E31" s="186"/>
      <c r="F31" s="186"/>
      <c r="G31" s="186"/>
      <c r="H31" s="186"/>
      <c r="I31" s="186"/>
      <c r="J31" s="186"/>
    </row>
    <row r="32" spans="1:10" ht="35.25" customHeight="1">
      <c r="A32" s="96"/>
      <c r="B32" s="87" t="s">
        <v>106</v>
      </c>
      <c r="C32" s="131" t="s">
        <v>105</v>
      </c>
      <c r="D32" s="132"/>
      <c r="E32" s="132"/>
      <c r="F32" s="133"/>
      <c r="G32" s="199">
        <f aca="true" t="shared" si="2" ref="G32:G43">I32*I$44/(I$44+6862.7)</f>
        <v>739.2464348476007</v>
      </c>
      <c r="H32" s="199">
        <f>G32/12/'Приложение 1'!G$38</f>
        <v>0.14966926523477497</v>
      </c>
      <c r="I32" s="81">
        <v>810.9762905070922</v>
      </c>
      <c r="J32" s="88">
        <v>0.16419183076350263</v>
      </c>
    </row>
    <row r="33" spans="1:10" ht="90" customHeight="1">
      <c r="A33" s="52"/>
      <c r="B33" s="87" t="s">
        <v>115</v>
      </c>
      <c r="C33" s="74">
        <v>2</v>
      </c>
      <c r="D33" s="179" t="s">
        <v>7</v>
      </c>
      <c r="E33" s="179"/>
      <c r="F33" s="180"/>
      <c r="G33" s="199">
        <f t="shared" si="2"/>
        <v>1322.294193544469</v>
      </c>
      <c r="H33" s="199">
        <f>G33/12/'Приложение 1'!G$38</f>
        <v>0.26771424391489895</v>
      </c>
      <c r="I33" s="81">
        <v>1450.5977837564149</v>
      </c>
      <c r="J33" s="88">
        <v>0.29369083733325535</v>
      </c>
    </row>
    <row r="34" spans="1:10" ht="66" customHeight="1">
      <c r="A34" s="52"/>
      <c r="B34" s="87" t="s">
        <v>116</v>
      </c>
      <c r="C34" s="137" t="s">
        <v>114</v>
      </c>
      <c r="D34" s="119"/>
      <c r="E34" s="119"/>
      <c r="F34" s="140"/>
      <c r="G34" s="199">
        <f t="shared" si="2"/>
        <v>1826.940386059223</v>
      </c>
      <c r="H34" s="199">
        <f>G34/12/'Приложение 1'!G$38</f>
        <v>0.3698858896297423</v>
      </c>
      <c r="I34" s="81">
        <v>2004.2103247604357</v>
      </c>
      <c r="J34" s="88">
        <v>0.40577630481868227</v>
      </c>
    </row>
    <row r="35" spans="1:10" ht="57.75" customHeight="1">
      <c r="A35" s="52"/>
      <c r="B35" s="87" t="s">
        <v>117</v>
      </c>
      <c r="C35" s="131" t="s">
        <v>118</v>
      </c>
      <c r="D35" s="132"/>
      <c r="E35" s="132"/>
      <c r="F35" s="133"/>
      <c r="G35" s="199">
        <f t="shared" si="2"/>
        <v>429.52825395035984</v>
      </c>
      <c r="H35" s="199">
        <f>G35/12/'Приложение 1'!G$38</f>
        <v>0.08696312235794457</v>
      </c>
      <c r="I35" s="81">
        <v>471.20583020256646</v>
      </c>
      <c r="J35" s="88">
        <v>0.0954012451819255</v>
      </c>
    </row>
    <row r="36" spans="1:10" ht="98.25" customHeight="1">
      <c r="A36" s="52"/>
      <c r="B36" s="97" t="s">
        <v>119</v>
      </c>
      <c r="C36" s="131" t="s">
        <v>127</v>
      </c>
      <c r="D36" s="132"/>
      <c r="E36" s="132"/>
      <c r="F36" s="133"/>
      <c r="G36" s="199">
        <f t="shared" si="2"/>
        <v>205.28743330785136</v>
      </c>
      <c r="H36" s="199">
        <f>G36/12/'Приложение 1'!G$38</f>
        <v>0.0415628914212527</v>
      </c>
      <c r="I36" s="81">
        <v>225.20668792409495</v>
      </c>
      <c r="J36" s="88">
        <v>0.045595782297557286</v>
      </c>
    </row>
    <row r="37" spans="1:10" ht="108" customHeight="1">
      <c r="A37" s="52"/>
      <c r="B37" s="87" t="s">
        <v>130</v>
      </c>
      <c r="C37" s="131" t="s">
        <v>132</v>
      </c>
      <c r="D37" s="179"/>
      <c r="E37" s="179"/>
      <c r="F37" s="180"/>
      <c r="G37" s="199">
        <f t="shared" si="2"/>
        <v>3575.6657178602954</v>
      </c>
      <c r="H37" s="199">
        <f>G37/12/'Приложение 1'!G$38</f>
        <v>0.7239362078596322</v>
      </c>
      <c r="I37" s="81">
        <v>3922.616306646816</v>
      </c>
      <c r="J37" s="73">
        <v>0.7941804961627016</v>
      </c>
    </row>
    <row r="38" spans="1:10" ht="28.5" customHeight="1">
      <c r="A38" s="52"/>
      <c r="B38" s="98" t="s">
        <v>107</v>
      </c>
      <c r="C38" s="99">
        <v>4</v>
      </c>
      <c r="D38" s="174" t="s">
        <v>7</v>
      </c>
      <c r="E38" s="174"/>
      <c r="F38" s="175"/>
      <c r="G38" s="199">
        <f t="shared" si="2"/>
        <v>0</v>
      </c>
      <c r="H38" s="199">
        <f>G38/12/'Приложение 1'!G$38</f>
        <v>0</v>
      </c>
      <c r="I38" s="72">
        <v>0</v>
      </c>
      <c r="J38" s="62">
        <v>0</v>
      </c>
    </row>
    <row r="39" spans="1:10" ht="28.5" customHeight="1">
      <c r="A39" s="52"/>
      <c r="B39" s="98" t="s">
        <v>108</v>
      </c>
      <c r="C39" s="99">
        <v>4</v>
      </c>
      <c r="D39" s="174" t="s">
        <v>7</v>
      </c>
      <c r="E39" s="174"/>
      <c r="F39" s="175"/>
      <c r="G39" s="199">
        <f t="shared" si="2"/>
        <v>0</v>
      </c>
      <c r="H39" s="199">
        <f>G39/12/'Приложение 1'!G$38</f>
        <v>0</v>
      </c>
      <c r="I39" s="72">
        <v>0</v>
      </c>
      <c r="J39" s="62">
        <v>0</v>
      </c>
    </row>
    <row r="40" spans="1:10" ht="77.25" customHeight="1">
      <c r="A40" s="52"/>
      <c r="B40" s="87" t="s">
        <v>133</v>
      </c>
      <c r="C40" s="181" t="s">
        <v>138</v>
      </c>
      <c r="D40" s="130"/>
      <c r="E40" s="130"/>
      <c r="F40" s="182"/>
      <c r="G40" s="199">
        <f t="shared" si="2"/>
        <v>0</v>
      </c>
      <c r="H40" s="199">
        <f>G40/12/'Приложение 1'!G$38</f>
        <v>0</v>
      </c>
      <c r="I40" s="72"/>
      <c r="J40" s="62">
        <v>0</v>
      </c>
    </row>
    <row r="41" spans="1:10" ht="34.5" customHeight="1">
      <c r="A41" s="100"/>
      <c r="B41" s="61" t="s">
        <v>131</v>
      </c>
      <c r="C41" s="183"/>
      <c r="D41" s="184"/>
      <c r="E41" s="184"/>
      <c r="F41" s="185"/>
      <c r="G41" s="199">
        <f t="shared" si="2"/>
        <v>0</v>
      </c>
      <c r="H41" s="199">
        <f>G41/12/'Приложение 1'!G$38</f>
        <v>0</v>
      </c>
      <c r="I41" s="72">
        <v>0</v>
      </c>
      <c r="J41" s="62">
        <v>0</v>
      </c>
    </row>
    <row r="42" spans="1:10" ht="46.5" customHeight="1">
      <c r="A42" s="100"/>
      <c r="B42" s="201" t="s">
        <v>171</v>
      </c>
      <c r="C42" s="131" t="s">
        <v>172</v>
      </c>
      <c r="D42" s="132"/>
      <c r="E42" s="132"/>
      <c r="F42" s="133"/>
      <c r="G42" s="199">
        <f t="shared" si="2"/>
        <v>4411.57067766361</v>
      </c>
      <c r="H42" s="199">
        <f>G42/12/'Приложение 1'!G$38</f>
        <v>0.8931751452995645</v>
      </c>
      <c r="I42" s="72">
        <v>4839.63</v>
      </c>
      <c r="J42" s="62">
        <v>0</v>
      </c>
    </row>
    <row r="43" spans="1:10" ht="40.5" customHeight="1">
      <c r="A43" s="100"/>
      <c r="B43" s="100" t="s">
        <v>95</v>
      </c>
      <c r="C43" s="64">
        <v>1</v>
      </c>
      <c r="D43" s="132" t="s">
        <v>152</v>
      </c>
      <c r="E43" s="132"/>
      <c r="F43" s="133"/>
      <c r="G43" s="199">
        <f t="shared" si="2"/>
        <v>1176.11985857363</v>
      </c>
      <c r="H43" s="199">
        <f>G43/12/'Приложение 1'!G$38</f>
        <v>0.23811950489423994</v>
      </c>
      <c r="I43" s="104">
        <v>1290.2400000000002</v>
      </c>
      <c r="J43" s="62">
        <v>0.2612244897959184</v>
      </c>
    </row>
    <row r="44" spans="1:10" ht="28.5" customHeight="1">
      <c r="A44" s="52"/>
      <c r="B44" s="169" t="s">
        <v>0</v>
      </c>
      <c r="C44" s="172"/>
      <c r="D44" s="172"/>
      <c r="E44" s="172"/>
      <c r="F44" s="173"/>
      <c r="G44" s="202">
        <f>SUM(G32:G43,G21:G30,G13:G19,G9:G10)+G11</f>
        <v>70726.84674721371</v>
      </c>
      <c r="H44" s="202">
        <f>SUM(H32:H43,H21:H30,H13:H19,H9:H10)+H11</f>
        <v>14.319494401363325</v>
      </c>
      <c r="I44" s="101">
        <v>70726.84674721374</v>
      </c>
      <c r="J44" s="101">
        <v>14.319494401363322</v>
      </c>
    </row>
    <row r="45" spans="1:10" ht="86.25" customHeight="1">
      <c r="A45" s="194" t="s">
        <v>168</v>
      </c>
      <c r="B45" s="194"/>
      <c r="C45" s="194"/>
      <c r="D45" s="194"/>
      <c r="E45" s="194" t="s">
        <v>169</v>
      </c>
      <c r="F45" s="194"/>
      <c r="G45" s="194"/>
      <c r="H45" s="194"/>
      <c r="I45" s="194"/>
      <c r="J45" s="194"/>
    </row>
  </sheetData>
  <sheetProtection/>
  <mergeCells count="42">
    <mergeCell ref="D43:F43"/>
    <mergeCell ref="A2:J2"/>
    <mergeCell ref="D33:F33"/>
    <mergeCell ref="C17:F17"/>
    <mergeCell ref="A8:J8"/>
    <mergeCell ref="D10:F10"/>
    <mergeCell ref="C7:F7"/>
    <mergeCell ref="C28:F28"/>
    <mergeCell ref="D27:F27"/>
    <mergeCell ref="A3:J3"/>
    <mergeCell ref="A20:J20"/>
    <mergeCell ref="C24:F24"/>
    <mergeCell ref="D23:F23"/>
    <mergeCell ref="D11:F11"/>
    <mergeCell ref="D21:F21"/>
    <mergeCell ref="A5:J5"/>
    <mergeCell ref="A4:J4"/>
    <mergeCell ref="D13:F13"/>
    <mergeCell ref="A12:J12"/>
    <mergeCell ref="D14:F14"/>
    <mergeCell ref="A31:J31"/>
    <mergeCell ref="C29:F29"/>
    <mergeCell ref="D15:F15"/>
    <mergeCell ref="D16:F16"/>
    <mergeCell ref="C18:F18"/>
    <mergeCell ref="C36:F36"/>
    <mergeCell ref="D22:F22"/>
    <mergeCell ref="D26:F26"/>
    <mergeCell ref="C34:F34"/>
    <mergeCell ref="C41:F41"/>
    <mergeCell ref="A45:D45"/>
    <mergeCell ref="E45:J45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</mergeCells>
  <printOptions horizontalCentered="1"/>
  <pageMargins left="0" right="0" top="0.3937007874015748" bottom="0.3937007874015748" header="0.5118110236220472" footer="0.5118110236220472"/>
  <pageSetup fitToHeight="2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2014-06-05T02:50:14Z</cp:lastPrinted>
  <dcterms:created xsi:type="dcterms:W3CDTF">2007-01-24T02:52:45Z</dcterms:created>
  <dcterms:modified xsi:type="dcterms:W3CDTF">2014-06-05T02:51:35Z</dcterms:modified>
  <cp:category/>
  <cp:version/>
  <cp:contentType/>
  <cp:contentStatus/>
</cp:coreProperties>
</file>