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85" windowWidth="15420" windowHeight="3750" tabRatio="61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1'!$A$1:$H$97</definedName>
    <definedName name="_xlnm.Print_Area" localSheetId="1">'Приложение 2'!$A$1:$I$45</definedName>
  </definedNames>
  <calcPr fullCalcOnLoad="1"/>
</workbook>
</file>

<file path=xl/comments1.xml><?xml version="1.0" encoding="utf-8"?>
<comments xmlns="http://schemas.openxmlformats.org/spreadsheetml/2006/main">
  <authors>
    <author>Иерусалимова Людмила Алекандровна</author>
    <author>lo_ierusalimova</author>
  </authors>
  <commentList>
    <comment ref="G37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278,4 служебная </t>
        </r>
      </text>
    </comment>
    <comment ref="G52" authorId="1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</commentList>
</comments>
</file>

<file path=xl/comments2.xml><?xml version="1.0" encoding="utf-8"?>
<comments xmlns="http://schemas.openxmlformats.org/spreadsheetml/2006/main">
  <authors>
    <author>Иерусалимова Людмила Алекандровна</author>
  </authors>
  <commentList>
    <comment ref="G38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</t>
        </r>
      </text>
    </comment>
    <comment ref="G39" authorId="0">
      <text>
        <r>
          <rPr>
            <b/>
            <sz val="8"/>
            <rFont val="Tahoma"/>
            <family val="2"/>
          </rPr>
          <t>Иерусалимова Людмила Алекандровна:</t>
        </r>
        <r>
          <rPr>
            <sz val="8"/>
            <rFont val="Tahoma"/>
            <family val="2"/>
          </rPr>
          <t xml:space="preserve">
ст-ть 1м.кв. * S подвала
</t>
        </r>
      </text>
    </comment>
    <comment ref="G29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по договору с ООО "Уют" на 2011г. С применением к-та (увеличено на 7,1%)</t>
        </r>
      </text>
    </comment>
    <comment ref="G28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индексировала на 1,071</t>
        </r>
      </text>
    </comment>
    <comment ref="G40" authorId="0">
      <text>
        <r>
          <rPr>
            <b/>
            <sz val="9"/>
            <rFont val="Tahoma"/>
            <family val="2"/>
          </rPr>
          <t>Иерусалимова Людмила Алекандровна:</t>
        </r>
        <r>
          <rPr>
            <sz val="9"/>
            <rFont val="Tahoma"/>
            <family val="2"/>
          </rPr>
          <t xml:space="preserve">
0,2% на охрану труда (ТК РФ ст. 226)
</t>
        </r>
      </text>
    </comment>
  </commentList>
</comments>
</file>

<file path=xl/sharedStrings.xml><?xml version="1.0" encoding="utf-8"?>
<sst xmlns="http://schemas.openxmlformats.org/spreadsheetml/2006/main" count="217" uniqueCount="174">
  <si>
    <t>Итого</t>
  </si>
  <si>
    <t>шт.</t>
  </si>
  <si>
    <t>ПЕРЕЧЕНЬ</t>
  </si>
  <si>
    <t>Годовая плата (рублей)</t>
  </si>
  <si>
    <t>I. Содержание помещений общего пользования</t>
  </si>
  <si>
    <t>общего имущества собственников помещений в многоквартирном доме,</t>
  </si>
  <si>
    <t>раз(а) в неделю</t>
  </si>
  <si>
    <t>раз(а) в год</t>
  </si>
  <si>
    <t>II. Уборка земельного участка, входящего в состав общего имущества
многоквартирного дома</t>
  </si>
  <si>
    <t>постоянно
на системах водоснабжения, теплоснабжения, газоснабжения, канализации, энергоснабжения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</si>
  <si>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</si>
  <si>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</si>
  <si>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</si>
  <si>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</si>
  <si>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</si>
  <si>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</si>
  <si>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</si>
  <si>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</si>
  <si>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</si>
  <si>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</si>
  <si>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</si>
  <si>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</si>
  <si>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</si>
  <si>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</si>
  <si>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</si>
  <si>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</si>
  <si>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</si>
  <si>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</si>
  <si>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</si>
  <si>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</si>
  <si>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</si>
  <si>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</si>
  <si>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</si>
  <si>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</si>
  <si>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</si>
  <si>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</si>
  <si>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</si>
  <si>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</si>
  <si>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</si>
  <si>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</si>
  <si>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</si>
  <si>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</si>
  <si>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</si>
  <si>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</si>
  <si>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</si>
  <si>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</si>
  <si>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</si>
  <si>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</si>
  <si>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</si>
  <si>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</si>
  <si>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</si>
  <si>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</si>
  <si>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</si>
  <si>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</si>
  <si>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</si>
  <si>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</si>
  <si>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</si>
  <si>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</si>
  <si>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</si>
  <si>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</si>
  <si>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</si>
  <si>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</si>
  <si>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</si>
  <si>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</si>
  <si>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</si>
  <si>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</si>
  <si>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</si>
  <si>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</si>
  <si>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</si>
  <si>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</si>
  <si>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</si>
  <si>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</si>
  <si>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</si>
  <si>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</si>
  <si>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</si>
  <si>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</si>
  <si>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</si>
  <si>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</si>
  <si>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</si>
  <si>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</si>
  <si>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</si>
  <si>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</si>
  <si>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</si>
  <si>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</si>
  <si>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</si>
  <si>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</si>
  <si>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</si>
  <si>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</si>
  <si>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</si>
  <si>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</si>
  <si>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</si>
  <si>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</si>
  <si>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центральное</t>
  </si>
  <si>
    <t>Стоимость на 1 кв. м. общей площади</t>
  </si>
  <si>
    <t>телевидение</t>
  </si>
  <si>
    <t>Сбрасывание снега с крыш, сбивание сосулек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</si>
  <si>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</si>
  <si>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</si>
  <si>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</si>
  <si>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</si>
  <si>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</si>
  <si>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>обязательных работ и услуг по содержанию и ремонту</t>
  </si>
  <si>
    <t>Вывоз твердых бытовых отходов</t>
  </si>
  <si>
    <t xml:space="preserve"> Аварийное обслуживание</t>
  </si>
  <si>
    <t xml:space="preserve">постоянно
</t>
  </si>
  <si>
    <t>по мере необходимости в течение 60 мин.</t>
  </si>
  <si>
    <t xml:space="preserve"> Замена разбитых стекол окон и дверей в помещениях общего пользования</t>
  </si>
  <si>
    <t>Дезинсекция</t>
  </si>
  <si>
    <t>Дератизация</t>
  </si>
  <si>
    <t>комнат(ы)</t>
  </si>
  <si>
    <t>в) без покрытия</t>
  </si>
  <si>
    <t>Содержание коллективных (общедомовых) приборов учета тепловой энергии</t>
  </si>
  <si>
    <t>Техническое обслуживание автоматизированного теплового пункта</t>
  </si>
  <si>
    <t>Промывка трубопроводов системы центрального отопления Присоединение шланга к трубопроводу. Промывка системы под давлением. Отсоединение шланга от трубопровода.                                            Первое рабочее испытание отдельных частей системы. Наружный осмотр трубопровода. Установка заглушки и манометра. Присоединение гидравлического пресса к водопроводу. Наполнение отдельных частей системы водой до заданного давления.                                                     Окончательная проверка при сдаче системы. Наполнение системы в целом до заданного давления. Осмотр и проверка системы. Снижение давления и устранение дефектов. Опрессовка системы. Спуск воды из системы. Снятие заглушек, манометра и отсоединение пресса.</t>
  </si>
  <si>
    <r>
      <t>по мере необходимости</t>
    </r>
    <r>
      <rPr>
        <sz val="9"/>
        <rFont val="Times New Roman"/>
        <family val="1"/>
      </rPr>
      <t>, начало работ не позднее 1 дня с момента поступления заявки</t>
    </r>
  </si>
  <si>
    <t>Утепление и прочистка дымовентиляционных каналов, проверка состояния и ремонт продухов в цоколях зданий,  ремонт и укрепление входных дверей</t>
  </si>
  <si>
    <r>
      <t xml:space="preserve">Неисправность осветительного оборудования в местах общего пользования </t>
    </r>
    <r>
      <rPr>
        <sz val="9"/>
        <rFont val="Times New Roman"/>
        <family val="1"/>
      </rPr>
      <t>(замена перегоревшей эл. лампы, ремонт штепсельных розеток и выключателей)</t>
    </r>
  </si>
  <si>
    <t>Мелкий ремонт электропроводки. Проверка изоляции электропроводки и ее укрепление</t>
  </si>
  <si>
    <t>в течении года по мере необходимости (не реже 2 раз в год)</t>
  </si>
  <si>
    <t>Осмотр линий электрических сетей, арматуры и эл.оборудования. Проверка состояния линий эл.сетей и арматуры, групповых распределительных и предохранительных щитов и переходных коробок, силовых установок</t>
  </si>
  <si>
    <t>в отопительный период по мере необходимости (не реже 2 раз(а) в год)</t>
  </si>
  <si>
    <t>в течении года по мере необходимости (не реже 6 раз в год)</t>
  </si>
  <si>
    <t>IV. Проведение осмотров и мелкий ремонт</t>
  </si>
  <si>
    <r>
      <t xml:space="preserve">Осмотр системы центрального отопления:                                              </t>
    </r>
    <r>
      <rPr>
        <sz val="9"/>
        <rFont val="Times New Roman"/>
        <family val="1"/>
      </rPr>
      <t xml:space="preserve">- Внутриквартирные устройства Проверка состояния трубопровода, отопительных приборов, регулировочной и запорной арматуры.                                                          - Устройства в чердачных и подвальных помещениях: Проверка состояния регулирующих кранов и вентилей, задвижек, запорной арматуры расширительных баков на чердаке. Проверка состояния креплений, подвесок и прокладок-подставок для магистрального трубопровода на чердаке, теплоизоляции.            </t>
    </r>
    <r>
      <rPr>
        <sz val="12"/>
        <rFont val="Times New Roman"/>
        <family val="1"/>
      </rPr>
      <t xml:space="preserve">                                  </t>
    </r>
  </si>
  <si>
    <t>деревянное отепленное</t>
  </si>
  <si>
    <t>2-е створные</t>
  </si>
  <si>
    <t xml:space="preserve"> филенчатые</t>
  </si>
  <si>
    <t>в течении года по мере необходимости (не реже 12 раз в год)</t>
  </si>
  <si>
    <t>прогиб балок</t>
  </si>
  <si>
    <t>дощатые окрашенные по лагам</t>
  </si>
  <si>
    <r>
      <t xml:space="preserve">Протечка кровли </t>
    </r>
    <r>
      <rPr>
        <sz val="10"/>
        <rFont val="Times New Roman"/>
        <family val="1"/>
      </rPr>
      <t>(смена поврежденных листов асбоцементных кровель. Снятие листов. Обрезка углов. Разметка и сверление отверстий. Укладка листов по месту с прибивкой гвоздями и прокладкой шайб. 1 кв.м. сменяемого покрытия                                                               Смена местами обрешетки крыши. Удаление негодной части, заготовка и установка новой обрешетки)</t>
    </r>
  </si>
  <si>
    <t>Ремонт, замена внутридомовых сетей отопление</t>
  </si>
  <si>
    <t>в течении года по мере необходимости (не реже 1 раза в год)</t>
  </si>
  <si>
    <r>
      <t xml:space="preserve">Содержание и ремонт системы водоснабжения и водоотведения </t>
    </r>
    <r>
      <rPr>
        <sz val="8"/>
        <rFont val="Times New Roman"/>
        <family val="1"/>
      </rPr>
      <t xml:space="preserve">(Ремонт, замена внутридомовых сетей горячего водоснабжения. Ремонт, замена внутридомовых сетей холодного водоснабжения. Ремонт, замена внутридомовых сетей канализации)    </t>
    </r>
  </si>
  <si>
    <t>брусчатые</t>
  </si>
  <si>
    <t xml:space="preserve">внутренняя </t>
  </si>
  <si>
    <t>штукатурка, побелка, окраска</t>
  </si>
  <si>
    <t>по мере необходимости</t>
  </si>
  <si>
    <r>
      <rPr>
        <sz val="10"/>
        <color indexed="60"/>
        <rFont val="Times New Roman"/>
        <family val="1"/>
      </rPr>
      <t>___ м трубопровода холодного водоснабжения</t>
    </r>
    <r>
      <rPr>
        <sz val="10"/>
        <rFont val="Times New Roman"/>
        <family val="1"/>
      </rPr>
      <t xml:space="preserve"> (работы производить 1 раз за три года, в летний период, </t>
    </r>
    <r>
      <rPr>
        <sz val="10"/>
        <color indexed="60"/>
        <rFont val="Times New Roman"/>
        <family val="1"/>
      </rPr>
      <t>не позднее  2015 года</t>
    </r>
    <r>
      <rPr>
        <sz val="10"/>
        <rFont val="Times New Roman"/>
        <family val="1"/>
      </rPr>
      <t>)</t>
    </r>
  </si>
  <si>
    <t>Покос травы</t>
  </si>
  <si>
    <t>Уборка мусора с газона</t>
  </si>
  <si>
    <t>Подметание земельного участка в летний период</t>
  </si>
  <si>
    <t>Влажное подметание полов во всех помещениях общего пользования с 1-3 этаж</t>
  </si>
  <si>
    <t>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</si>
  <si>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Вывоз жидких бытовых отходов</t>
  </si>
  <si>
    <t>Сдвижка и подметание снега при снегопаде</t>
  </si>
  <si>
    <t>Сдвижка и подметание снега при отсутствии снегопадов</t>
  </si>
  <si>
    <r>
      <t xml:space="preserve">Регулировка и наладка систем отопления </t>
    </r>
    <r>
      <rPr>
        <sz val="9"/>
        <rFont val="Times New Roman"/>
        <family val="1"/>
      </rPr>
      <t>(рабочая проверка системы в целом, проверка на прогрев отопительных приборов с регулировкой и др.)</t>
    </r>
  </si>
  <si>
    <r>
      <t xml:space="preserve">Содержание и ремонт системы водоснабжения и водоотведения </t>
    </r>
    <r>
      <rPr>
        <sz val="9"/>
        <rFont val="Times New Roman"/>
        <family val="1"/>
      </rPr>
      <t>(осмотр водопровода, канализации и горячего водоснабжения, заделка свищей и трещин на внутренних трубопроводах и стояках, устранение засоров и др.)</t>
    </r>
  </si>
  <si>
    <t>Проверка заземления оболочки электрокабеля, замеры сопротивления изоляции проводов.</t>
  </si>
  <si>
    <t xml:space="preserve"> Проверка наличия тяги в дымовентиляционных каналах</t>
  </si>
  <si>
    <t>III. Работы, необходимые для надлежащего содержания оборудования и систем инженерно-технического обеспечения, входящего в состав общего имущества</t>
  </si>
  <si>
    <t>раз вгод</t>
  </si>
  <si>
    <t>кирпичный ленточный</t>
  </si>
  <si>
    <t>осадка, трещины</t>
  </si>
  <si>
    <t>щели, трещины</t>
  </si>
  <si>
    <t>дощатые</t>
  </si>
  <si>
    <t>шифер</t>
  </si>
  <si>
    <t>сколы, трещины</t>
  </si>
  <si>
    <t xml:space="preserve"> гниль</t>
  </si>
  <si>
    <t>перекос полотен</t>
  </si>
  <si>
    <t>удовлетворительное</t>
  </si>
  <si>
    <t>ржавчина, протечки, износ</t>
  </si>
  <si>
    <t>из системы отопления</t>
  </si>
  <si>
    <t>лестницы, крыльца</t>
  </si>
  <si>
    <t>гниль</t>
  </si>
  <si>
    <t>ул. Почтамтская, д. 103</t>
  </si>
  <si>
    <t>Заместитель мэра – председатель 
комитета по управлению Ленинским
округом администрации города Иркутска
_______________________В.А. Коноваленко</t>
  </si>
  <si>
    <t xml:space="preserve">Генеральный директор  ООО «Холдинговая компания «Коммунальные системы»
_______________________П.В. Артамонов
</t>
  </si>
  <si>
    <t xml:space="preserve">Мытье полов во всех помещениях общего пользования </t>
  </si>
  <si>
    <t>Генеральная уборка помещений общего пользования: мытье окон, дверей, панелей, полов</t>
  </si>
  <si>
    <t>​П​р​о​т​и​в​о​п​о​ж​а​р​н​а​я​ ​о​б​р​а​б​о​т​к​а​ ​         д​е​р​е​в​я​н​н​ы​х​ ​к​о​н​с​т​р​у​к​ц​и​й​ ​в​с​е​х​ ​к​р​о​в​е​л​ь</t>
  </si>
  <si>
    <t>1 раз в год</t>
  </si>
  <si>
    <t>по мере необходимости, начало работ не позднее 3 часов после начала снегопада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</si>
</sst>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9"/>
      <color rgb="FFC00000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/>
    </xf>
    <xf numFmtId="9" fontId="15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6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9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5" fillId="0" borderId="11" xfId="0" applyNumberFormat="1" applyFont="1" applyFill="1" applyBorder="1" applyAlignment="1">
      <alignment/>
    </xf>
    <xf numFmtId="175" fontId="15" fillId="0" borderId="10" xfId="0" applyNumberFormat="1" applyFont="1" applyFill="1" applyBorder="1" applyAlignment="1">
      <alignment/>
    </xf>
    <xf numFmtId="175" fontId="15" fillId="32" borderId="10" xfId="0" applyNumberFormat="1" applyFont="1" applyFill="1" applyBorder="1" applyAlignment="1">
      <alignment/>
    </xf>
    <xf numFmtId="175" fontId="15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175" fontId="3" fillId="32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75" fontId="59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5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5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 shrinkToFit="1"/>
    </xf>
    <xf numFmtId="0" fontId="15" fillId="0" borderId="1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4" fontId="3" fillId="0" borderId="13" xfId="42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61" fillId="0" borderId="16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59" fillId="0" borderId="15" xfId="0" applyFont="1" applyFill="1" applyBorder="1" applyAlignment="1">
      <alignment vertical="center"/>
    </xf>
    <xf numFmtId="44" fontId="59" fillId="0" borderId="13" xfId="42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44" fontId="3" fillId="0" borderId="11" xfId="42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176" fontId="3" fillId="0" borderId="11" xfId="42" applyNumberFormat="1" applyFont="1" applyFill="1" applyBorder="1" applyAlignment="1">
      <alignment vertical="center"/>
    </xf>
    <xf numFmtId="167" fontId="3" fillId="0" borderId="13" xfId="0" applyNumberFormat="1" applyFont="1" applyFill="1" applyBorder="1" applyAlignment="1">
      <alignment vertical="center"/>
    </xf>
    <xf numFmtId="167" fontId="3" fillId="0" borderId="11" xfId="42" applyNumberFormat="1" applyFont="1" applyFill="1" applyBorder="1" applyAlignment="1">
      <alignment vertical="center"/>
    </xf>
    <xf numFmtId="0" fontId="61" fillId="0" borderId="15" xfId="0" applyFont="1" applyFill="1" applyBorder="1" applyAlignment="1">
      <alignment horizontal="left" vertical="center" wrapText="1"/>
    </xf>
    <xf numFmtId="44" fontId="61" fillId="0" borderId="13" xfId="42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horizontal="left" vertical="center" wrapText="1"/>
    </xf>
    <xf numFmtId="0" fontId="62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44" fontId="3" fillId="0" borderId="14" xfId="42" applyFont="1" applyFill="1" applyBorder="1" applyAlignment="1">
      <alignment vertical="center"/>
    </xf>
    <xf numFmtId="0" fontId="63" fillId="0" borderId="10" xfId="0" applyFont="1" applyFill="1" applyBorder="1" applyAlignment="1">
      <alignment horizontal="right"/>
    </xf>
    <xf numFmtId="0" fontId="3" fillId="0" borderId="14" xfId="0" applyFont="1" applyFill="1" applyBorder="1" applyAlignment="1">
      <alignment vertical="center" wrapText="1"/>
    </xf>
    <xf numFmtId="8" fontId="3" fillId="0" borderId="13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44" fontId="3" fillId="0" borderId="19" xfId="42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67" fontId="3" fillId="0" borderId="15" xfId="0" applyNumberFormat="1" applyFont="1" applyFill="1" applyBorder="1" applyAlignment="1">
      <alignment vertical="center"/>
    </xf>
    <xf numFmtId="44" fontId="3" fillId="0" borderId="16" xfId="42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44" fontId="3" fillId="0" borderId="20" xfId="42" applyFont="1" applyFill="1" applyBorder="1" applyAlignment="1">
      <alignment vertical="center"/>
    </xf>
    <xf numFmtId="0" fontId="65" fillId="0" borderId="14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1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5" width="16.0039062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85</v>
      </c>
    </row>
    <row r="2" ht="15.75"/>
    <row r="3" ht="15.75">
      <c r="E3" s="14"/>
    </row>
    <row r="4" spans="5:8" ht="15.75">
      <c r="E4" s="14"/>
      <c r="F4" s="8"/>
      <c r="G4" s="9"/>
      <c r="H4" s="8"/>
    </row>
    <row r="5" spans="5:8" ht="15.75">
      <c r="E5" s="14"/>
      <c r="F5" s="8"/>
      <c r="G5" s="9"/>
      <c r="H5" s="8"/>
    </row>
    <row r="6" spans="5:8" ht="15.75">
      <c r="E6" s="14"/>
      <c r="F6" s="8"/>
      <c r="G6" s="9"/>
      <c r="H6" s="8"/>
    </row>
    <row r="7" spans="5:8" ht="15.75">
      <c r="E7" s="15"/>
      <c r="F7" s="16"/>
      <c r="G7" s="7"/>
      <c r="H7" s="8"/>
    </row>
    <row r="8" spans="5:8" ht="15.75">
      <c r="E8" s="15"/>
      <c r="F8" s="8"/>
      <c r="G8" s="9"/>
      <c r="H8" s="8"/>
    </row>
    <row r="9" spans="1:8" ht="15.75">
      <c r="A9" s="114" t="s">
        <v>11</v>
      </c>
      <c r="B9" s="114"/>
      <c r="C9" s="114"/>
      <c r="D9" s="114"/>
      <c r="E9" s="114"/>
      <c r="F9" s="114"/>
      <c r="G9" s="114"/>
      <c r="H9" s="114"/>
    </row>
    <row r="10" spans="1:8" ht="15.75" customHeight="1">
      <c r="A10" s="115" t="s">
        <v>96</v>
      </c>
      <c r="B10" s="115"/>
      <c r="C10" s="115"/>
      <c r="D10" s="115"/>
      <c r="E10" s="115"/>
      <c r="F10" s="115"/>
      <c r="G10" s="115"/>
      <c r="H10" s="115"/>
    </row>
    <row r="11" spans="1:8" ht="15.75">
      <c r="A11" s="116" t="s">
        <v>86</v>
      </c>
      <c r="B11" s="116"/>
      <c r="C11" s="116"/>
      <c r="D11" s="116"/>
      <c r="E11" s="116"/>
      <c r="F11" s="116"/>
      <c r="G11" s="116"/>
      <c r="H11" s="116"/>
    </row>
    <row r="12" spans="1:8" ht="15.75">
      <c r="A12" s="22"/>
      <c r="B12" s="22"/>
      <c r="C12" s="22"/>
      <c r="D12" s="22"/>
      <c r="E12" s="22"/>
      <c r="F12" s="22"/>
      <c r="G12" s="22"/>
      <c r="H12" s="22"/>
    </row>
    <row r="13" spans="1:8" ht="15.75">
      <c r="A13" s="120" t="s">
        <v>97</v>
      </c>
      <c r="B13" s="120"/>
      <c r="C13" s="120"/>
      <c r="D13" s="120"/>
      <c r="E13" s="120"/>
      <c r="F13" s="120"/>
      <c r="G13" s="120"/>
      <c r="H13" s="120"/>
    </row>
    <row r="14" spans="1:8" ht="15.75">
      <c r="A14" s="21"/>
      <c r="B14" s="21"/>
      <c r="C14" s="21"/>
      <c r="D14" s="21"/>
      <c r="E14" s="21"/>
      <c r="F14" s="21"/>
      <c r="G14" s="21"/>
      <c r="H14" s="21"/>
    </row>
    <row r="15" spans="1:8" ht="15.75">
      <c r="A15" s="1" t="s">
        <v>12</v>
      </c>
      <c r="B15" s="1"/>
      <c r="C15" s="2"/>
      <c r="D15" s="19"/>
      <c r="G15" s="28"/>
      <c r="H15" s="36" t="s">
        <v>166</v>
      </c>
    </row>
    <row r="16" spans="1:8" ht="18.75" customHeight="1">
      <c r="A16" s="1" t="s">
        <v>13</v>
      </c>
      <c r="B16" s="1"/>
      <c r="C16" s="1"/>
      <c r="D16" s="1"/>
      <c r="E16" s="5"/>
      <c r="F16" s="5"/>
      <c r="G16" s="2"/>
      <c r="H16" s="20"/>
    </row>
    <row r="17" spans="1:8" ht="18.75" customHeight="1">
      <c r="A17" s="1" t="s">
        <v>15</v>
      </c>
      <c r="B17" s="2"/>
      <c r="C17" s="2"/>
      <c r="D17" s="19"/>
      <c r="E17" s="2"/>
      <c r="F17" s="2"/>
      <c r="G17" s="2"/>
      <c r="H17" s="2"/>
    </row>
    <row r="18" spans="1:8" ht="20.25" customHeight="1">
      <c r="A18" s="1" t="s">
        <v>16</v>
      </c>
      <c r="B18" s="5"/>
      <c r="C18" s="5"/>
      <c r="D18" s="20"/>
      <c r="E18" s="5"/>
      <c r="F18" s="5"/>
      <c r="G18" s="2"/>
      <c r="H18" s="17">
        <v>1957</v>
      </c>
    </row>
    <row r="19" spans="1:8" ht="18.75" customHeight="1">
      <c r="A19" s="1" t="s">
        <v>17</v>
      </c>
      <c r="B19" s="1"/>
      <c r="C19" s="1"/>
      <c r="D19" s="1"/>
      <c r="E19" s="1"/>
      <c r="F19" s="20"/>
      <c r="G19" s="2"/>
      <c r="H19" s="24">
        <v>0.59</v>
      </c>
    </row>
    <row r="20" spans="1:8" ht="19.5" customHeight="1">
      <c r="A20" s="1" t="s">
        <v>18</v>
      </c>
      <c r="B20" s="1"/>
      <c r="C20" s="2"/>
      <c r="D20" s="10"/>
      <c r="E20" s="2"/>
      <c r="F20" s="2"/>
      <c r="G20" s="2"/>
      <c r="H20" s="24"/>
    </row>
    <row r="21" spans="1:8" ht="21" customHeight="1">
      <c r="A21" s="1" t="s">
        <v>19</v>
      </c>
      <c r="B21" s="1"/>
      <c r="C21" s="5"/>
      <c r="D21" s="5"/>
      <c r="E21" s="5"/>
      <c r="F21" s="5"/>
      <c r="G21" s="2"/>
      <c r="H21" s="93"/>
    </row>
    <row r="22" spans="1:7" ht="21" customHeight="1">
      <c r="A22" s="1" t="s">
        <v>20</v>
      </c>
      <c r="B22" s="1"/>
      <c r="C22" s="1"/>
      <c r="D22" s="1"/>
      <c r="E22" s="1"/>
      <c r="F22" s="1"/>
      <c r="G22" s="1"/>
    </row>
    <row r="23" spans="1:8" ht="19.5" customHeight="1">
      <c r="A23" s="3" t="s">
        <v>21</v>
      </c>
      <c r="B23" s="6"/>
      <c r="C23" s="6"/>
      <c r="D23" s="11" t="s">
        <v>14</v>
      </c>
      <c r="E23" s="6"/>
      <c r="F23" s="6"/>
      <c r="G23" s="2"/>
      <c r="H23" s="19"/>
    </row>
    <row r="24" spans="1:8" ht="19.5" customHeight="1">
      <c r="A24" s="1" t="s">
        <v>22</v>
      </c>
      <c r="B24" s="5"/>
      <c r="C24" s="5"/>
      <c r="E24" s="5"/>
      <c r="F24" s="5"/>
      <c r="G24" s="2"/>
      <c r="H24" s="57">
        <v>2</v>
      </c>
    </row>
    <row r="25" spans="1:8" ht="18.75" customHeight="1">
      <c r="A25" s="1" t="s">
        <v>23</v>
      </c>
      <c r="B25" s="5"/>
      <c r="C25" s="5"/>
      <c r="D25" s="5"/>
      <c r="E25" s="5"/>
      <c r="F25" s="5"/>
      <c r="G25" s="23">
        <v>0</v>
      </c>
      <c r="H25" s="5" t="s">
        <v>35</v>
      </c>
    </row>
    <row r="26" spans="1:8" ht="21.75" customHeight="1">
      <c r="A26" s="1" t="s">
        <v>24</v>
      </c>
      <c r="B26" s="5"/>
      <c r="C26" s="5"/>
      <c r="D26" s="5"/>
      <c r="E26" s="5"/>
      <c r="F26" s="5"/>
      <c r="G26" s="2"/>
      <c r="H26" s="20"/>
    </row>
    <row r="27" spans="1:8" ht="17.25" customHeight="1">
      <c r="A27" s="1" t="s">
        <v>25</v>
      </c>
      <c r="B27" s="2"/>
      <c r="C27" s="2"/>
      <c r="D27" s="2"/>
      <c r="E27" s="2"/>
      <c r="F27" s="2"/>
      <c r="G27" s="2"/>
      <c r="H27" s="20"/>
    </row>
    <row r="28" spans="1:8" ht="18" customHeight="1">
      <c r="A28" s="1" t="s">
        <v>26</v>
      </c>
      <c r="B28" s="5"/>
      <c r="C28" s="5"/>
      <c r="D28" s="5"/>
      <c r="E28" s="5"/>
      <c r="F28" s="5"/>
      <c r="G28" s="2"/>
      <c r="H28" s="20"/>
    </row>
    <row r="29" spans="1:8" ht="20.25" customHeight="1">
      <c r="A29" s="1" t="s">
        <v>27</v>
      </c>
      <c r="B29" s="5"/>
      <c r="C29" s="5"/>
      <c r="D29" s="12"/>
      <c r="E29" s="5"/>
      <c r="F29" s="17">
        <v>8</v>
      </c>
      <c r="G29" s="23">
        <v>18</v>
      </c>
      <c r="H29" s="46" t="s">
        <v>109</v>
      </c>
    </row>
    <row r="30" spans="1:8" ht="21" customHeight="1">
      <c r="A30" s="1" t="s">
        <v>28</v>
      </c>
      <c r="B30" s="1"/>
      <c r="C30" s="1"/>
      <c r="D30" s="1"/>
      <c r="E30" s="1"/>
      <c r="F30" s="5"/>
      <c r="G30" s="20"/>
      <c r="H30" s="5" t="s">
        <v>14</v>
      </c>
    </row>
    <row r="31" spans="1:7" ht="20.25" customHeight="1">
      <c r="A31" s="1" t="s">
        <v>29</v>
      </c>
      <c r="B31" s="1"/>
      <c r="C31" s="1"/>
      <c r="D31" s="1"/>
      <c r="E31" s="1"/>
      <c r="F31" s="1"/>
      <c r="G31" s="1"/>
    </row>
    <row r="32" spans="1:8" ht="18" customHeight="1">
      <c r="A32" s="1" t="s">
        <v>30</v>
      </c>
      <c r="B32" s="1"/>
      <c r="C32" s="2"/>
      <c r="D32" s="19"/>
      <c r="E32" s="2"/>
      <c r="F32" s="2"/>
      <c r="G32" s="2"/>
      <c r="H32" s="2" t="s">
        <v>14</v>
      </c>
    </row>
    <row r="33" spans="1:7" ht="18" customHeight="1">
      <c r="A33" s="1" t="s">
        <v>31</v>
      </c>
      <c r="B33" s="1"/>
      <c r="C33" s="1"/>
      <c r="D33" s="1"/>
      <c r="E33" s="1"/>
      <c r="F33" s="1"/>
      <c r="G33" s="1"/>
    </row>
    <row r="34" spans="1:8" ht="18" customHeight="1">
      <c r="A34" s="1" t="s">
        <v>32</v>
      </c>
      <c r="B34" s="1"/>
      <c r="C34" s="1"/>
      <c r="D34" s="1"/>
      <c r="E34" s="1"/>
      <c r="F34" s="1"/>
      <c r="G34" s="2"/>
      <c r="H34" s="2" t="s">
        <v>14</v>
      </c>
    </row>
    <row r="35" spans="1:8" ht="19.5" customHeight="1">
      <c r="A35" s="1" t="s">
        <v>33</v>
      </c>
      <c r="B35" s="5"/>
      <c r="C35" s="5"/>
      <c r="D35" s="12"/>
      <c r="E35" s="19"/>
      <c r="F35" s="19"/>
      <c r="G35" s="58">
        <v>1617</v>
      </c>
      <c r="H35" s="5" t="s">
        <v>87</v>
      </c>
    </row>
    <row r="36" spans="1:7" ht="20.25" customHeight="1">
      <c r="A36" s="1" t="s">
        <v>34</v>
      </c>
      <c r="B36" s="1" t="s">
        <v>98</v>
      </c>
      <c r="C36" s="1"/>
      <c r="D36" s="1"/>
      <c r="E36" s="1"/>
      <c r="F36" s="1"/>
      <c r="G36" s="1"/>
    </row>
    <row r="37" spans="1:9" ht="18.75" customHeight="1">
      <c r="A37" s="1" t="s">
        <v>99</v>
      </c>
      <c r="B37" s="2"/>
      <c r="C37" s="19"/>
      <c r="E37" s="2"/>
      <c r="F37" s="2"/>
      <c r="G37" s="37">
        <v>449.20000000000005</v>
      </c>
      <c r="H37" s="2" t="s">
        <v>35</v>
      </c>
      <c r="I37" s="47"/>
    </row>
    <row r="38" spans="1:9" ht="20.25" customHeight="1">
      <c r="A38" s="1" t="s">
        <v>36</v>
      </c>
      <c r="B38" s="1"/>
      <c r="C38" s="1"/>
      <c r="D38" s="5"/>
      <c r="E38" s="20"/>
      <c r="F38" s="20"/>
      <c r="G38" s="45">
        <v>408.6</v>
      </c>
      <c r="H38" s="5" t="s">
        <v>35</v>
      </c>
      <c r="I38" s="48"/>
    </row>
    <row r="39" spans="1:9" ht="20.25" customHeight="1">
      <c r="A39" s="1" t="s">
        <v>88</v>
      </c>
      <c r="B39" s="1"/>
      <c r="C39" s="1"/>
      <c r="D39" s="5"/>
      <c r="E39" s="20"/>
      <c r="F39" s="20"/>
      <c r="G39" s="38">
        <v>270</v>
      </c>
      <c r="H39" s="5" t="s">
        <v>35</v>
      </c>
      <c r="I39" s="47"/>
    </row>
    <row r="40" spans="1:7" ht="19.5" customHeight="1">
      <c r="A40" s="1" t="s">
        <v>89</v>
      </c>
      <c r="B40" s="1"/>
      <c r="C40" s="1"/>
      <c r="D40" s="1"/>
      <c r="E40" s="1"/>
      <c r="F40" s="1"/>
      <c r="G40" s="1"/>
    </row>
    <row r="41" spans="1:8" ht="18.75" customHeight="1">
      <c r="A41" s="1" t="s">
        <v>37</v>
      </c>
      <c r="B41" s="1"/>
      <c r="C41" s="2"/>
      <c r="D41" s="2"/>
      <c r="E41" s="2"/>
      <c r="F41" s="19"/>
      <c r="G41" s="39">
        <v>0</v>
      </c>
      <c r="H41" s="2" t="s">
        <v>35</v>
      </c>
    </row>
    <row r="42" spans="1:7" ht="18" customHeight="1">
      <c r="A42" s="1" t="s">
        <v>90</v>
      </c>
      <c r="B42" s="1"/>
      <c r="C42" s="1"/>
      <c r="D42" s="1"/>
      <c r="E42" s="1"/>
      <c r="F42" s="1"/>
      <c r="G42" s="1"/>
    </row>
    <row r="43" spans="1:8" ht="18" customHeight="1">
      <c r="A43" s="1" t="s">
        <v>38</v>
      </c>
      <c r="B43" s="1"/>
      <c r="C43" s="1"/>
      <c r="D43" s="2"/>
      <c r="E43" s="19"/>
      <c r="F43" s="19"/>
      <c r="G43" s="39">
        <v>40.6</v>
      </c>
      <c r="H43" s="2" t="s">
        <v>35</v>
      </c>
    </row>
    <row r="44" spans="1:8" ht="15.75">
      <c r="A44" s="1" t="s">
        <v>39</v>
      </c>
      <c r="B44" s="2"/>
      <c r="C44" s="19"/>
      <c r="D44" s="19"/>
      <c r="E44" s="2"/>
      <c r="F44" s="2"/>
      <c r="G44" s="44">
        <v>1</v>
      </c>
      <c r="H44" s="2" t="s">
        <v>1</v>
      </c>
    </row>
    <row r="45" spans="1:8" ht="17.25" customHeight="1">
      <c r="A45" s="1" t="s">
        <v>40</v>
      </c>
      <c r="B45" s="1"/>
      <c r="C45" s="1"/>
      <c r="D45" s="1"/>
      <c r="E45" s="1"/>
      <c r="F45" s="2"/>
      <c r="G45" s="39">
        <v>40.6</v>
      </c>
      <c r="H45" s="2" t="s">
        <v>35</v>
      </c>
    </row>
    <row r="46" spans="1:8" ht="19.5" customHeight="1">
      <c r="A46" s="1" t="s">
        <v>41</v>
      </c>
      <c r="B46" s="1"/>
      <c r="C46" s="26"/>
      <c r="D46" s="26"/>
      <c r="E46" s="19"/>
      <c r="F46" s="19"/>
      <c r="G46" s="40">
        <v>0</v>
      </c>
      <c r="H46" s="2" t="s">
        <v>35</v>
      </c>
    </row>
    <row r="47" spans="1:8" ht="21" customHeight="1">
      <c r="A47" s="1" t="s">
        <v>91</v>
      </c>
      <c r="B47" s="2"/>
      <c r="C47" s="26"/>
      <c r="D47" s="27"/>
      <c r="E47" s="20"/>
      <c r="F47" s="20"/>
      <c r="G47" s="41"/>
      <c r="H47" s="5" t="s">
        <v>35</v>
      </c>
    </row>
    <row r="48" spans="1:8" ht="18.75" customHeight="1">
      <c r="A48" s="1" t="s">
        <v>42</v>
      </c>
      <c r="B48" s="1"/>
      <c r="C48" s="25"/>
      <c r="D48" s="25"/>
      <c r="E48" s="25"/>
      <c r="F48" s="1"/>
      <c r="G48" s="1"/>
      <c r="H48" s="31">
        <v>395.29600000000005</v>
      </c>
    </row>
    <row r="49" spans="1:9" ht="18.75" customHeight="1">
      <c r="A49" s="1" t="s">
        <v>43</v>
      </c>
      <c r="B49" s="1"/>
      <c r="C49" s="25"/>
      <c r="D49" s="26"/>
      <c r="E49" s="19"/>
      <c r="F49" s="19"/>
      <c r="G49" s="42">
        <v>39.52960000000001</v>
      </c>
      <c r="H49" s="2" t="s">
        <v>35</v>
      </c>
      <c r="I49" s="30"/>
    </row>
    <row r="50" spans="1:8" ht="18.75" customHeight="1">
      <c r="A50" s="1" t="s">
        <v>44</v>
      </c>
      <c r="B50" s="1"/>
      <c r="C50" s="25"/>
      <c r="D50" s="27"/>
      <c r="E50" s="20"/>
      <c r="F50" s="20"/>
      <c r="G50" s="43">
        <v>126.49472000000002</v>
      </c>
      <c r="H50" s="5" t="s">
        <v>35</v>
      </c>
    </row>
    <row r="51" spans="1:9" ht="18" customHeight="1">
      <c r="A51" s="1" t="s">
        <v>110</v>
      </c>
      <c r="B51" s="2"/>
      <c r="C51" s="19"/>
      <c r="D51" s="19"/>
      <c r="E51" s="26"/>
      <c r="F51" s="2"/>
      <c r="G51" s="42">
        <v>229.27168</v>
      </c>
      <c r="H51" s="26" t="s">
        <v>35</v>
      </c>
      <c r="I51" s="56"/>
    </row>
    <row r="52" spans="1:8" ht="19.5" customHeight="1" hidden="1">
      <c r="A52" s="1" t="s">
        <v>45</v>
      </c>
      <c r="B52" s="32"/>
      <c r="C52" s="33"/>
      <c r="D52" s="33"/>
      <c r="E52" s="27"/>
      <c r="F52" s="5"/>
      <c r="G52" s="29">
        <v>0</v>
      </c>
      <c r="H52" s="27" t="s">
        <v>35</v>
      </c>
    </row>
    <row r="53" spans="1:8" ht="19.5" customHeight="1">
      <c r="A53" s="34" t="s">
        <v>46</v>
      </c>
      <c r="B53" s="34"/>
      <c r="C53" s="35"/>
      <c r="D53" s="35"/>
      <c r="E53" s="27"/>
      <c r="F53" s="5"/>
      <c r="G53" s="5"/>
      <c r="H53" s="20" t="s">
        <v>14</v>
      </c>
    </row>
    <row r="54" spans="1:8" s="13" customFormat="1" ht="23.25" customHeight="1">
      <c r="A54" s="52"/>
      <c r="B54" s="53"/>
      <c r="C54" s="53"/>
      <c r="D54" s="53"/>
      <c r="E54" s="53"/>
      <c r="F54" s="53"/>
      <c r="G54" s="54"/>
      <c r="H54" s="55"/>
    </row>
    <row r="55" spans="1:8" ht="58.5" customHeight="1">
      <c r="A55" s="117" t="s">
        <v>47</v>
      </c>
      <c r="B55" s="117"/>
      <c r="C55" s="117"/>
      <c r="D55" s="117"/>
      <c r="E55" s="117"/>
      <c r="F55" s="117"/>
      <c r="G55" s="117"/>
      <c r="H55" s="117"/>
    </row>
    <row r="56" spans="1:8" s="18" customFormat="1" ht="52.5" customHeight="1">
      <c r="A56" s="102" t="s">
        <v>48</v>
      </c>
      <c r="B56" s="103"/>
      <c r="C56" s="104"/>
      <c r="D56" s="105" t="s">
        <v>49</v>
      </c>
      <c r="E56" s="105"/>
      <c r="F56" s="145" t="s">
        <v>50</v>
      </c>
      <c r="G56" s="105"/>
      <c r="H56" s="146"/>
    </row>
    <row r="57" spans="1:8" s="18" customFormat="1" ht="18" customHeight="1">
      <c r="A57" s="150" t="s">
        <v>51</v>
      </c>
      <c r="B57" s="151"/>
      <c r="C57" s="151"/>
      <c r="D57" s="152" t="s">
        <v>153</v>
      </c>
      <c r="E57" s="153"/>
      <c r="F57" s="147" t="s">
        <v>154</v>
      </c>
      <c r="G57" s="148"/>
      <c r="H57" s="149"/>
    </row>
    <row r="58" spans="1:8" s="18" customFormat="1" ht="39" customHeight="1">
      <c r="A58" s="106" t="s">
        <v>52</v>
      </c>
      <c r="B58" s="107"/>
      <c r="C58" s="107"/>
      <c r="D58" s="118" t="s">
        <v>134</v>
      </c>
      <c r="E58" s="119"/>
      <c r="F58" s="118" t="s">
        <v>155</v>
      </c>
      <c r="G58" s="136"/>
      <c r="H58" s="119"/>
    </row>
    <row r="59" spans="1:8" s="18" customFormat="1" ht="24.75" customHeight="1">
      <c r="A59" s="106" t="s">
        <v>53</v>
      </c>
      <c r="B59" s="107"/>
      <c r="C59" s="107"/>
      <c r="D59" s="118" t="s">
        <v>156</v>
      </c>
      <c r="E59" s="119"/>
      <c r="F59" s="118"/>
      <c r="G59" s="136"/>
      <c r="H59" s="119"/>
    </row>
    <row r="60" spans="1:8" s="18" customFormat="1" ht="18" customHeight="1">
      <c r="A60" s="106" t="s">
        <v>54</v>
      </c>
      <c r="B60" s="107"/>
      <c r="C60" s="107"/>
      <c r="D60" s="118" t="s">
        <v>124</v>
      </c>
      <c r="E60" s="119"/>
      <c r="F60" s="142" t="s">
        <v>128</v>
      </c>
      <c r="G60" s="143"/>
      <c r="H60" s="144"/>
    </row>
    <row r="61" spans="1:8" s="18" customFormat="1" ht="18" customHeight="1">
      <c r="A61" s="106" t="s">
        <v>55</v>
      </c>
      <c r="B61" s="107"/>
      <c r="C61" s="107"/>
      <c r="D61" s="118"/>
      <c r="E61" s="119"/>
      <c r="F61" s="142"/>
      <c r="G61" s="143"/>
      <c r="H61" s="144"/>
    </row>
    <row r="62" spans="1:8" s="18" customFormat="1" ht="18" customHeight="1">
      <c r="A62" s="106" t="s">
        <v>56</v>
      </c>
      <c r="B62" s="107"/>
      <c r="C62" s="107"/>
      <c r="D62" s="118"/>
      <c r="E62" s="119"/>
      <c r="F62" s="142"/>
      <c r="G62" s="143"/>
      <c r="H62" s="144"/>
    </row>
    <row r="63" spans="1:8" s="18" customFormat="1" ht="18" customHeight="1">
      <c r="A63" s="106" t="s">
        <v>57</v>
      </c>
      <c r="B63" s="107"/>
      <c r="C63" s="107"/>
      <c r="D63" s="118"/>
      <c r="E63" s="119"/>
      <c r="F63" s="142"/>
      <c r="G63" s="143"/>
      <c r="H63" s="144"/>
    </row>
    <row r="64" spans="1:8" s="18" customFormat="1" ht="18" customHeight="1">
      <c r="A64" s="156" t="s">
        <v>58</v>
      </c>
      <c r="B64" s="157"/>
      <c r="C64" s="157"/>
      <c r="D64" s="137"/>
      <c r="E64" s="109"/>
      <c r="F64" s="137"/>
      <c r="G64" s="109"/>
      <c r="H64" s="138"/>
    </row>
    <row r="65" spans="1:8" s="18" customFormat="1" ht="29.25" customHeight="1">
      <c r="A65" s="111" t="s">
        <v>59</v>
      </c>
      <c r="B65" s="112"/>
      <c r="C65" s="113"/>
      <c r="D65" s="121" t="s">
        <v>157</v>
      </c>
      <c r="E65" s="121"/>
      <c r="F65" s="139" t="s">
        <v>158</v>
      </c>
      <c r="G65" s="140"/>
      <c r="H65" s="141"/>
    </row>
    <row r="66" spans="1:8" s="18" customFormat="1" ht="29.25" customHeight="1">
      <c r="A66" s="111" t="s">
        <v>60</v>
      </c>
      <c r="B66" s="112"/>
      <c r="C66" s="113"/>
      <c r="D66" s="121" t="s">
        <v>129</v>
      </c>
      <c r="E66" s="121"/>
      <c r="F66" s="122" t="s">
        <v>159</v>
      </c>
      <c r="G66" s="123"/>
      <c r="H66" s="124"/>
    </row>
    <row r="67" spans="1:8" s="18" customFormat="1" ht="18" customHeight="1">
      <c r="A67" s="106" t="s">
        <v>61</v>
      </c>
      <c r="B67" s="107"/>
      <c r="C67" s="108"/>
      <c r="D67" s="128"/>
      <c r="E67" s="131"/>
      <c r="F67" s="99"/>
      <c r="G67" s="100"/>
      <c r="H67" s="101"/>
    </row>
    <row r="68" spans="1:8" s="18" customFormat="1" ht="18" customHeight="1">
      <c r="A68" s="106" t="s">
        <v>62</v>
      </c>
      <c r="B68" s="107"/>
      <c r="C68" s="108"/>
      <c r="D68" s="100" t="s">
        <v>125</v>
      </c>
      <c r="E68" s="100"/>
      <c r="F68" s="99" t="s">
        <v>160</v>
      </c>
      <c r="G68" s="100"/>
      <c r="H68" s="101"/>
    </row>
    <row r="69" spans="1:8" s="18" customFormat="1" ht="18" customHeight="1">
      <c r="A69" s="106" t="s">
        <v>63</v>
      </c>
      <c r="B69" s="107"/>
      <c r="C69" s="108"/>
      <c r="D69" s="100" t="s">
        <v>126</v>
      </c>
      <c r="E69" s="100"/>
      <c r="F69" s="99"/>
      <c r="G69" s="100"/>
      <c r="H69" s="101"/>
    </row>
    <row r="70" spans="1:8" s="18" customFormat="1" ht="18" customHeight="1">
      <c r="A70" s="106" t="s">
        <v>58</v>
      </c>
      <c r="B70" s="107"/>
      <c r="C70" s="108"/>
      <c r="D70" s="100"/>
      <c r="E70" s="100"/>
      <c r="F70" s="99"/>
      <c r="G70" s="100"/>
      <c r="H70" s="101"/>
    </row>
    <row r="71" spans="1:8" s="18" customFormat="1" ht="18" customHeight="1">
      <c r="A71" s="150" t="s">
        <v>64</v>
      </c>
      <c r="B71" s="151"/>
      <c r="C71" s="154"/>
      <c r="D71" s="110"/>
      <c r="E71" s="110"/>
      <c r="F71" s="128"/>
      <c r="G71" s="110"/>
      <c r="H71" s="131"/>
    </row>
    <row r="72" spans="1:8" s="18" customFormat="1" ht="18" customHeight="1">
      <c r="A72" s="106" t="s">
        <v>135</v>
      </c>
      <c r="B72" s="107"/>
      <c r="C72" s="108"/>
      <c r="D72" s="155" t="s">
        <v>136</v>
      </c>
      <c r="E72" s="155"/>
      <c r="F72" s="125" t="s">
        <v>161</v>
      </c>
      <c r="G72" s="126"/>
      <c r="H72" s="127"/>
    </row>
    <row r="73" spans="1:8" s="18" customFormat="1" ht="18" customHeight="1">
      <c r="A73" s="106" t="s">
        <v>65</v>
      </c>
      <c r="B73" s="107"/>
      <c r="C73" s="108"/>
      <c r="D73" s="100"/>
      <c r="E73" s="100"/>
      <c r="F73" s="99"/>
      <c r="G73" s="100"/>
      <c r="H73" s="101"/>
    </row>
    <row r="74" spans="1:8" s="18" customFormat="1" ht="18" customHeight="1">
      <c r="A74" s="156" t="s">
        <v>58</v>
      </c>
      <c r="B74" s="157"/>
      <c r="C74" s="158"/>
      <c r="D74" s="109"/>
      <c r="E74" s="109"/>
      <c r="F74" s="137"/>
      <c r="G74" s="109"/>
      <c r="H74" s="138"/>
    </row>
    <row r="75" spans="1:8" s="18" customFormat="1" ht="18" customHeight="1">
      <c r="A75" s="132" t="s">
        <v>66</v>
      </c>
      <c r="B75" s="133"/>
      <c r="C75" s="133"/>
      <c r="D75" s="133"/>
      <c r="E75" s="133"/>
      <c r="F75" s="134"/>
      <c r="G75" s="134"/>
      <c r="H75" s="135"/>
    </row>
    <row r="76" spans="1:8" s="18" customFormat="1" ht="18" customHeight="1">
      <c r="A76" s="150" t="s">
        <v>94</v>
      </c>
      <c r="B76" s="151"/>
      <c r="C76" s="154"/>
      <c r="D76" s="128"/>
      <c r="E76" s="129"/>
      <c r="F76" s="128"/>
      <c r="G76" s="110"/>
      <c r="H76" s="131"/>
    </row>
    <row r="77" spans="1:8" s="18" customFormat="1" ht="18" customHeight="1">
      <c r="A77" s="106" t="s">
        <v>67</v>
      </c>
      <c r="B77" s="107"/>
      <c r="C77" s="108"/>
      <c r="D77" s="100" t="s">
        <v>100</v>
      </c>
      <c r="E77" s="130"/>
      <c r="F77" s="99"/>
      <c r="G77" s="100"/>
      <c r="H77" s="101"/>
    </row>
    <row r="78" spans="1:8" s="18" customFormat="1" ht="18" customHeight="1">
      <c r="A78" s="106" t="s">
        <v>68</v>
      </c>
      <c r="B78" s="107"/>
      <c r="C78" s="108"/>
      <c r="D78" s="100"/>
      <c r="E78" s="130"/>
      <c r="F78" s="99"/>
      <c r="G78" s="100"/>
      <c r="H78" s="101"/>
    </row>
    <row r="79" spans="1:8" s="18" customFormat="1" ht="18" customHeight="1">
      <c r="A79" s="106" t="s">
        <v>69</v>
      </c>
      <c r="B79" s="107"/>
      <c r="C79" s="108"/>
      <c r="D79" s="100" t="s">
        <v>100</v>
      </c>
      <c r="E79" s="130"/>
      <c r="F79" s="99"/>
      <c r="G79" s="100"/>
      <c r="H79" s="101"/>
    </row>
    <row r="80" spans="1:8" s="18" customFormat="1" ht="18" customHeight="1">
      <c r="A80" s="106" t="s">
        <v>70</v>
      </c>
      <c r="B80" s="107"/>
      <c r="C80" s="108"/>
      <c r="D80" s="100"/>
      <c r="E80" s="100"/>
      <c r="F80" s="99"/>
      <c r="G80" s="100"/>
      <c r="H80" s="101"/>
    </row>
    <row r="81" spans="1:8" s="18" customFormat="1" ht="18" customHeight="1">
      <c r="A81" s="106" t="s">
        <v>71</v>
      </c>
      <c r="B81" s="107"/>
      <c r="C81" s="108"/>
      <c r="D81" s="100"/>
      <c r="E81" s="130"/>
      <c r="F81" s="99"/>
      <c r="G81" s="100"/>
      <c r="H81" s="101"/>
    </row>
    <row r="82" spans="1:8" s="18" customFormat="1" ht="18" customHeight="1">
      <c r="A82" s="106" t="s">
        <v>72</v>
      </c>
      <c r="B82" s="107"/>
      <c r="C82" s="108"/>
      <c r="D82" s="100"/>
      <c r="E82" s="130"/>
      <c r="F82" s="99"/>
      <c r="G82" s="100"/>
      <c r="H82" s="101"/>
    </row>
    <row r="83" spans="1:8" s="18" customFormat="1" ht="18" customHeight="1">
      <c r="A83" s="106" t="s">
        <v>73</v>
      </c>
      <c r="B83" s="107"/>
      <c r="C83" s="108"/>
      <c r="D83" s="100"/>
      <c r="E83" s="130"/>
      <c r="F83" s="99"/>
      <c r="G83" s="100"/>
      <c r="H83" s="101"/>
    </row>
    <row r="84" spans="1:8" s="18" customFormat="1" ht="18" customHeight="1">
      <c r="A84" s="106" t="s">
        <v>58</v>
      </c>
      <c r="B84" s="107"/>
      <c r="C84" s="108"/>
      <c r="D84" s="100"/>
      <c r="E84" s="100"/>
      <c r="F84" s="137"/>
      <c r="G84" s="109"/>
      <c r="H84" s="138"/>
    </row>
    <row r="85" spans="1:8" s="18" customFormat="1" ht="18" customHeight="1">
      <c r="A85" s="160" t="s">
        <v>74</v>
      </c>
      <c r="B85" s="161"/>
      <c r="C85" s="161"/>
      <c r="D85" s="161"/>
      <c r="E85" s="161"/>
      <c r="F85" s="161"/>
      <c r="G85" s="161"/>
      <c r="H85" s="162"/>
    </row>
    <row r="86" spans="1:8" s="18" customFormat="1" ht="18" customHeight="1">
      <c r="A86" s="106" t="s">
        <v>75</v>
      </c>
      <c r="B86" s="107"/>
      <c r="C86" s="107"/>
      <c r="D86" s="99" t="s">
        <v>92</v>
      </c>
      <c r="E86" s="101"/>
      <c r="F86" s="99" t="s">
        <v>162</v>
      </c>
      <c r="G86" s="100"/>
      <c r="H86" s="101"/>
    </row>
    <row r="87" spans="1:8" s="18" customFormat="1" ht="18" customHeight="1">
      <c r="A87" s="106" t="s">
        <v>76</v>
      </c>
      <c r="B87" s="107"/>
      <c r="C87" s="107"/>
      <c r="D87" s="99" t="s">
        <v>92</v>
      </c>
      <c r="E87" s="101"/>
      <c r="F87" s="99"/>
      <c r="G87" s="100"/>
      <c r="H87" s="101"/>
    </row>
    <row r="88" spans="1:8" s="18" customFormat="1" ht="18" customHeight="1">
      <c r="A88" s="106" t="s">
        <v>77</v>
      </c>
      <c r="B88" s="107"/>
      <c r="C88" s="107"/>
      <c r="D88" s="99" t="s">
        <v>163</v>
      </c>
      <c r="E88" s="101"/>
      <c r="F88" s="99"/>
      <c r="G88" s="100"/>
      <c r="H88" s="101"/>
    </row>
    <row r="89" spans="1:8" s="18" customFormat="1" ht="18" customHeight="1">
      <c r="A89" s="106" t="s">
        <v>78</v>
      </c>
      <c r="B89" s="107"/>
      <c r="C89" s="107"/>
      <c r="D89" s="99" t="s">
        <v>92</v>
      </c>
      <c r="E89" s="101"/>
      <c r="F89" s="99"/>
      <c r="G89" s="100"/>
      <c r="H89" s="101"/>
    </row>
    <row r="90" spans="1:8" s="18" customFormat="1" ht="18" customHeight="1">
      <c r="A90" s="106" t="s">
        <v>79</v>
      </c>
      <c r="B90" s="107"/>
      <c r="C90" s="107"/>
      <c r="D90" s="118"/>
      <c r="E90" s="119"/>
      <c r="F90" s="99"/>
      <c r="G90" s="100"/>
      <c r="H90" s="101"/>
    </row>
    <row r="91" spans="1:8" s="18" customFormat="1" ht="18" customHeight="1">
      <c r="A91" s="106" t="s">
        <v>80</v>
      </c>
      <c r="B91" s="107"/>
      <c r="C91" s="107"/>
      <c r="D91" s="99" t="s">
        <v>92</v>
      </c>
      <c r="E91" s="101"/>
      <c r="F91" s="99"/>
      <c r="G91" s="100"/>
      <c r="H91" s="101"/>
    </row>
    <row r="92" spans="1:8" s="18" customFormat="1" ht="32.25" customHeight="1">
      <c r="A92" s="106" t="s">
        <v>81</v>
      </c>
      <c r="B92" s="107"/>
      <c r="C92" s="107"/>
      <c r="D92" s="99"/>
      <c r="E92" s="101"/>
      <c r="F92" s="100"/>
      <c r="G92" s="100"/>
      <c r="H92" s="101"/>
    </row>
    <row r="93" spans="1:8" s="18" customFormat="1" ht="18" customHeight="1">
      <c r="A93" s="106" t="s">
        <v>82</v>
      </c>
      <c r="B93" s="107"/>
      <c r="C93" s="107"/>
      <c r="D93" s="99"/>
      <c r="E93" s="101"/>
      <c r="F93" s="100"/>
      <c r="G93" s="100"/>
      <c r="H93" s="101"/>
    </row>
    <row r="94" spans="1:8" s="18" customFormat="1" ht="18" customHeight="1">
      <c r="A94" s="106" t="s">
        <v>83</v>
      </c>
      <c r="B94" s="107"/>
      <c r="C94" s="107"/>
      <c r="D94" s="99"/>
      <c r="E94" s="101"/>
      <c r="F94" s="100"/>
      <c r="G94" s="100"/>
      <c r="H94" s="101"/>
    </row>
    <row r="95" spans="1:8" s="18" customFormat="1" ht="18" customHeight="1">
      <c r="A95" s="156" t="s">
        <v>58</v>
      </c>
      <c r="B95" s="157"/>
      <c r="C95" s="157"/>
      <c r="D95" s="137"/>
      <c r="E95" s="138"/>
      <c r="F95" s="109"/>
      <c r="G95" s="109"/>
      <c r="H95" s="138"/>
    </row>
    <row r="96" spans="1:8" s="18" customFormat="1" ht="27.75" customHeight="1">
      <c r="A96" s="156" t="s">
        <v>84</v>
      </c>
      <c r="B96" s="157"/>
      <c r="C96" s="158"/>
      <c r="D96" s="159" t="s">
        <v>164</v>
      </c>
      <c r="E96" s="159"/>
      <c r="F96" s="137" t="s">
        <v>165</v>
      </c>
      <c r="G96" s="109"/>
      <c r="H96" s="138"/>
    </row>
    <row r="97" spans="1:8" s="18" customFormat="1" ht="83.25" customHeight="1">
      <c r="A97" s="185" t="s">
        <v>167</v>
      </c>
      <c r="B97" s="185"/>
      <c r="C97" s="185"/>
      <c r="D97" s="185"/>
      <c r="E97" s="185" t="s">
        <v>168</v>
      </c>
      <c r="F97" s="185"/>
      <c r="G97" s="185"/>
      <c r="H97" s="185"/>
    </row>
    <row r="101" ht="15.75">
      <c r="A101" s="4"/>
    </row>
    <row r="102" ht="15.75">
      <c r="A102" s="4"/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</sheetData>
  <sheetProtection/>
  <mergeCells count="114">
    <mergeCell ref="A97:D97"/>
    <mergeCell ref="E97:H97"/>
    <mergeCell ref="F92:H92"/>
    <mergeCell ref="F93:H93"/>
    <mergeCell ref="A92:C92"/>
    <mergeCell ref="D80:E80"/>
    <mergeCell ref="A70:C70"/>
    <mergeCell ref="F74:H74"/>
    <mergeCell ref="D81:E81"/>
    <mergeCell ref="A86:C86"/>
    <mergeCell ref="D77:E77"/>
    <mergeCell ref="D86:E86"/>
    <mergeCell ref="A79:C79"/>
    <mergeCell ref="A80:C80"/>
    <mergeCell ref="A81:C81"/>
    <mergeCell ref="F82:H82"/>
    <mergeCell ref="F80:H80"/>
    <mergeCell ref="F79:H79"/>
    <mergeCell ref="D95:E95"/>
    <mergeCell ref="F81:H81"/>
    <mergeCell ref="A89:C89"/>
    <mergeCell ref="A94:C94"/>
    <mergeCell ref="A87:C87"/>
    <mergeCell ref="F94:H94"/>
    <mergeCell ref="D83:E83"/>
    <mergeCell ref="F83:H83"/>
    <mergeCell ref="A95:C95"/>
    <mergeCell ref="A82:C82"/>
    <mergeCell ref="D96:E96"/>
    <mergeCell ref="A90:C90"/>
    <mergeCell ref="D92:E92"/>
    <mergeCell ref="A84:C84"/>
    <mergeCell ref="A85:H85"/>
    <mergeCell ref="F95:H95"/>
    <mergeCell ref="F96:H96"/>
    <mergeCell ref="F84:H84"/>
    <mergeCell ref="A96:C96"/>
    <mergeCell ref="A91:C91"/>
    <mergeCell ref="D94:E94"/>
    <mergeCell ref="D90:E90"/>
    <mergeCell ref="D93:E93"/>
    <mergeCell ref="D91:E91"/>
    <mergeCell ref="D84:E84"/>
    <mergeCell ref="D73:E73"/>
    <mergeCell ref="A60:C60"/>
    <mergeCell ref="D72:E72"/>
    <mergeCell ref="D70:E70"/>
    <mergeCell ref="D87:E87"/>
    <mergeCell ref="D82:E82"/>
    <mergeCell ref="D58:E58"/>
    <mergeCell ref="A59:C59"/>
    <mergeCell ref="A64:C64"/>
    <mergeCell ref="A65:C65"/>
    <mergeCell ref="A74:C74"/>
    <mergeCell ref="A93:C93"/>
    <mergeCell ref="D88:E88"/>
    <mergeCell ref="D89:E89"/>
    <mergeCell ref="D67:E67"/>
    <mergeCell ref="F67:H67"/>
    <mergeCell ref="F77:H77"/>
    <mergeCell ref="A88:C88"/>
    <mergeCell ref="A76:C76"/>
    <mergeCell ref="A78:C78"/>
    <mergeCell ref="A83:C83"/>
    <mergeCell ref="F56:H56"/>
    <mergeCell ref="F57:H57"/>
    <mergeCell ref="F58:H58"/>
    <mergeCell ref="F71:H71"/>
    <mergeCell ref="A57:C57"/>
    <mergeCell ref="A58:C58"/>
    <mergeCell ref="D57:E57"/>
    <mergeCell ref="A71:C71"/>
    <mergeCell ref="A63:C63"/>
    <mergeCell ref="A61:C61"/>
    <mergeCell ref="F59:H59"/>
    <mergeCell ref="F70:H70"/>
    <mergeCell ref="D64:E64"/>
    <mergeCell ref="D66:E66"/>
    <mergeCell ref="D60:E63"/>
    <mergeCell ref="F64:H64"/>
    <mergeCell ref="D69:E69"/>
    <mergeCell ref="F65:H65"/>
    <mergeCell ref="D68:E68"/>
    <mergeCell ref="F60:H63"/>
    <mergeCell ref="F66:H66"/>
    <mergeCell ref="F72:H72"/>
    <mergeCell ref="F73:H73"/>
    <mergeCell ref="D76:E76"/>
    <mergeCell ref="D78:E78"/>
    <mergeCell ref="D79:E79"/>
    <mergeCell ref="F76:H76"/>
    <mergeCell ref="F78:H78"/>
    <mergeCell ref="A75:H75"/>
    <mergeCell ref="A72:C72"/>
    <mergeCell ref="A68:C68"/>
    <mergeCell ref="A9:H9"/>
    <mergeCell ref="A10:H10"/>
    <mergeCell ref="A11:H11"/>
    <mergeCell ref="A55:H55"/>
    <mergeCell ref="D59:E59"/>
    <mergeCell ref="F68:H69"/>
    <mergeCell ref="A13:H13"/>
    <mergeCell ref="D65:E65"/>
    <mergeCell ref="A67:C67"/>
    <mergeCell ref="F86:H91"/>
    <mergeCell ref="A56:C56"/>
    <mergeCell ref="D56:E56"/>
    <mergeCell ref="A77:C77"/>
    <mergeCell ref="A69:C69"/>
    <mergeCell ref="D74:E74"/>
    <mergeCell ref="D71:E71"/>
    <mergeCell ref="A62:C62"/>
    <mergeCell ref="A66:C66"/>
    <mergeCell ref="A73:C73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75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5"/>
  <sheetViews>
    <sheetView tabSelected="1" zoomScale="85" zoomScaleNormal="85" zoomScalePageLayoutView="0" workbookViewId="0" topLeftCell="A1">
      <selection activeCell="A12" sqref="A12:I12"/>
    </sheetView>
  </sheetViews>
  <sheetFormatPr defaultColWidth="0.875" defaultRowHeight="12.75"/>
  <cols>
    <col min="1" max="1" width="4.125" style="49" customWidth="1"/>
    <col min="2" max="2" width="40.75390625" style="49" customWidth="1"/>
    <col min="3" max="3" width="4.25390625" style="49" customWidth="1"/>
    <col min="4" max="4" width="10.125" style="49" customWidth="1"/>
    <col min="5" max="5" width="5.625" style="49" customWidth="1"/>
    <col min="6" max="6" width="4.625" style="49" customWidth="1"/>
    <col min="7" max="7" width="19.00390625" style="49" hidden="1" customWidth="1"/>
    <col min="8" max="9" width="19.00390625" style="49" customWidth="1"/>
    <col min="10" max="116" width="10.625" style="49" customWidth="1"/>
    <col min="117" max="16384" width="0.875" style="49" customWidth="1"/>
  </cols>
  <sheetData>
    <row r="1" ht="15.75">
      <c r="I1" s="4" t="s">
        <v>10</v>
      </c>
    </row>
    <row r="2" spans="1:9" ht="17.25" customHeight="1">
      <c r="A2" s="116" t="s">
        <v>2</v>
      </c>
      <c r="B2" s="116"/>
      <c r="C2" s="116"/>
      <c r="D2" s="116"/>
      <c r="E2" s="116"/>
      <c r="F2" s="116"/>
      <c r="G2" s="116"/>
      <c r="H2" s="116"/>
      <c r="I2" s="116"/>
    </row>
    <row r="3" spans="1:9" ht="18" customHeight="1">
      <c r="A3" s="116" t="s">
        <v>101</v>
      </c>
      <c r="B3" s="116"/>
      <c r="C3" s="116"/>
      <c r="D3" s="116"/>
      <c r="E3" s="116"/>
      <c r="F3" s="116"/>
      <c r="G3" s="116"/>
      <c r="H3" s="116"/>
      <c r="I3" s="116"/>
    </row>
    <row r="4" spans="1:9" s="50" customFormat="1" ht="16.5">
      <c r="A4" s="116" t="s">
        <v>5</v>
      </c>
      <c r="B4" s="116"/>
      <c r="C4" s="116"/>
      <c r="D4" s="116"/>
      <c r="E4" s="116"/>
      <c r="F4" s="116"/>
      <c r="G4" s="116"/>
      <c r="H4" s="116"/>
      <c r="I4" s="116"/>
    </row>
    <row r="5" spans="1:9" s="50" customFormat="1" ht="18.75">
      <c r="A5" s="184" t="s">
        <v>166</v>
      </c>
      <c r="B5" s="184"/>
      <c r="C5" s="184"/>
      <c r="D5" s="184"/>
      <c r="E5" s="184"/>
      <c r="F5" s="184"/>
      <c r="G5" s="184"/>
      <c r="H5" s="184"/>
      <c r="I5" s="184"/>
    </row>
    <row r="6" spans="1:9" s="50" customFormat="1" ht="19.5" customHeight="1">
      <c r="A6" s="49"/>
      <c r="B6" s="49"/>
      <c r="C6" s="49"/>
      <c r="D6" s="49"/>
      <c r="E6" s="63"/>
      <c r="F6" s="49"/>
      <c r="G6" s="49"/>
      <c r="H6" s="49"/>
      <c r="I6" s="49"/>
    </row>
    <row r="7" spans="1:9" ht="49.5" customHeight="1">
      <c r="A7" s="51"/>
      <c r="B7" s="60"/>
      <c r="C7" s="122"/>
      <c r="D7" s="123"/>
      <c r="E7" s="123"/>
      <c r="F7" s="124"/>
      <c r="G7" s="59" t="s">
        <v>3</v>
      </c>
      <c r="H7" s="59" t="s">
        <v>3</v>
      </c>
      <c r="I7" s="64" t="s">
        <v>93</v>
      </c>
    </row>
    <row r="8" spans="1:9" ht="17.25" customHeight="1">
      <c r="A8" s="177" t="s">
        <v>4</v>
      </c>
      <c r="B8" s="177"/>
      <c r="C8" s="177"/>
      <c r="D8" s="177"/>
      <c r="E8" s="177"/>
      <c r="F8" s="177"/>
      <c r="G8" s="177"/>
      <c r="H8" s="177"/>
      <c r="I8" s="177"/>
    </row>
    <row r="9" spans="1:9" ht="48" customHeight="1">
      <c r="A9" s="51"/>
      <c r="B9" s="61" t="s">
        <v>142</v>
      </c>
      <c r="C9" s="65">
        <v>5</v>
      </c>
      <c r="D9" s="66" t="s">
        <v>6</v>
      </c>
      <c r="E9" s="66"/>
      <c r="F9" s="67"/>
      <c r="G9" s="68">
        <v>6203.067897750122</v>
      </c>
      <c r="H9" s="186">
        <f>G9*G$44/(G$44+6862.7)</f>
        <v>5654.416462401401</v>
      </c>
      <c r="I9" s="191">
        <f>H9/12/'Приложение 1'!G$38</f>
        <v>1.1532094269867434</v>
      </c>
    </row>
    <row r="10" spans="1:9" ht="44.25" customHeight="1">
      <c r="A10" s="51"/>
      <c r="B10" s="61" t="s">
        <v>169</v>
      </c>
      <c r="C10" s="69">
        <v>1</v>
      </c>
      <c r="D10" s="170" t="s">
        <v>6</v>
      </c>
      <c r="E10" s="170"/>
      <c r="F10" s="171"/>
      <c r="G10" s="68">
        <v>1300.2</v>
      </c>
      <c r="H10" s="186">
        <f aca="true" t="shared" si="0" ref="H10:H43">G10*G$44/(G$44+6862.7)</f>
        <v>1185.199389334567</v>
      </c>
      <c r="I10" s="191">
        <f>H10/12/'Приложение 1'!G$38</f>
        <v>0.24171956871727993</v>
      </c>
    </row>
    <row r="11" spans="1:9" ht="50.25" customHeight="1">
      <c r="A11" s="51"/>
      <c r="B11" s="70" t="s">
        <v>170</v>
      </c>
      <c r="C11" s="69">
        <v>1</v>
      </c>
      <c r="D11" s="170" t="s">
        <v>7</v>
      </c>
      <c r="E11" s="170"/>
      <c r="F11" s="171"/>
      <c r="G11" s="68">
        <v>541.76</v>
      </c>
      <c r="H11" s="186">
        <f t="shared" si="0"/>
        <v>493.84219440539533</v>
      </c>
      <c r="I11" s="191">
        <f>H11/12/'Приложение 1'!G$38</f>
        <v>0.10071834606081646</v>
      </c>
    </row>
    <row r="12" spans="1:9" ht="32.25" customHeight="1">
      <c r="A12" s="122" t="s">
        <v>8</v>
      </c>
      <c r="B12" s="123"/>
      <c r="C12" s="123"/>
      <c r="D12" s="123"/>
      <c r="E12" s="123"/>
      <c r="F12" s="123"/>
      <c r="G12" s="123"/>
      <c r="H12" s="123"/>
      <c r="I12" s="124"/>
    </row>
    <row r="13" spans="1:9" ht="33" customHeight="1">
      <c r="A13" s="51"/>
      <c r="B13" s="61" t="s">
        <v>141</v>
      </c>
      <c r="C13" s="69">
        <v>5</v>
      </c>
      <c r="D13" s="170" t="s">
        <v>6</v>
      </c>
      <c r="E13" s="170"/>
      <c r="F13" s="171"/>
      <c r="G13" s="68">
        <v>1373.8939596056484</v>
      </c>
      <c r="H13" s="186">
        <f t="shared" si="0"/>
        <v>1252.3752360675778</v>
      </c>
      <c r="I13" s="191">
        <f>H13/12/'Приложение 1'!G$38</f>
        <v>0.25541997798735067</v>
      </c>
    </row>
    <row r="14" spans="1:9" ht="25.5" customHeight="1">
      <c r="A14" s="51"/>
      <c r="B14" s="61" t="s">
        <v>140</v>
      </c>
      <c r="C14" s="69">
        <v>5</v>
      </c>
      <c r="D14" s="170" t="s">
        <v>6</v>
      </c>
      <c r="E14" s="170"/>
      <c r="F14" s="171"/>
      <c r="G14" s="68">
        <v>11557.199453206684</v>
      </c>
      <c r="H14" s="186">
        <f t="shared" si="0"/>
        <v>10534.983644330374</v>
      </c>
      <c r="I14" s="191">
        <f>H14/12/'Приложение 1'!G$38</f>
        <v>2.1485934990068474</v>
      </c>
    </row>
    <row r="15" spans="1:9" ht="25.5" customHeight="1">
      <c r="A15" s="51"/>
      <c r="B15" s="61" t="s">
        <v>139</v>
      </c>
      <c r="C15" s="69">
        <v>3</v>
      </c>
      <c r="D15" s="170" t="s">
        <v>7</v>
      </c>
      <c r="E15" s="170"/>
      <c r="F15" s="171"/>
      <c r="G15" s="68">
        <f>181.11+361.172858808694</f>
        <v>542.2828588086941</v>
      </c>
      <c r="H15" s="186">
        <f t="shared" si="0"/>
        <v>494.31880718863823</v>
      </c>
      <c r="I15" s="191">
        <f>H15/12/'Приложение 1'!G$38</f>
        <v>0.10081555049531697</v>
      </c>
    </row>
    <row r="16" spans="1:9" ht="33.75" customHeight="1">
      <c r="A16" s="51"/>
      <c r="B16" s="71" t="s">
        <v>146</v>
      </c>
      <c r="C16" s="72">
        <v>5</v>
      </c>
      <c r="D16" s="178" t="s">
        <v>6</v>
      </c>
      <c r="E16" s="178"/>
      <c r="F16" s="179"/>
      <c r="G16" s="73">
        <v>5073.233341742858</v>
      </c>
      <c r="H16" s="186">
        <f t="shared" si="0"/>
        <v>4624.513965994001</v>
      </c>
      <c r="I16" s="191">
        <f>H16/12/'Приложение 1'!G$38</f>
        <v>0.9431624176036061</v>
      </c>
    </row>
    <row r="17" spans="1:9" ht="54" customHeight="1">
      <c r="A17" s="97"/>
      <c r="B17" s="98" t="s">
        <v>145</v>
      </c>
      <c r="C17" s="152" t="s">
        <v>173</v>
      </c>
      <c r="D17" s="153"/>
      <c r="E17" s="153"/>
      <c r="F17" s="190"/>
      <c r="G17" s="189">
        <v>2523.074917229311</v>
      </c>
      <c r="H17" s="186">
        <f t="shared" si="0"/>
        <v>2299.9129758079853</v>
      </c>
      <c r="I17" s="191">
        <f>H17/12/'Приложение 1'!G$38</f>
        <v>0.46906366776961683</v>
      </c>
    </row>
    <row r="18" spans="1:9" ht="21" customHeight="1">
      <c r="A18" s="51"/>
      <c r="B18" s="61" t="s">
        <v>144</v>
      </c>
      <c r="C18" s="180" t="s">
        <v>137</v>
      </c>
      <c r="D18" s="170"/>
      <c r="E18" s="170"/>
      <c r="F18" s="171"/>
      <c r="G18" s="75">
        <v>0</v>
      </c>
      <c r="H18" s="186">
        <f t="shared" si="0"/>
        <v>0</v>
      </c>
      <c r="I18" s="191">
        <f>H18/12/'Приложение 1'!G$38</f>
        <v>0</v>
      </c>
    </row>
    <row r="19" spans="1:9" ht="18" customHeight="1">
      <c r="A19" s="76"/>
      <c r="B19" s="61" t="s">
        <v>102</v>
      </c>
      <c r="C19" s="77">
        <v>3</v>
      </c>
      <c r="D19" s="78" t="s">
        <v>6</v>
      </c>
      <c r="E19" s="78"/>
      <c r="F19" s="79"/>
      <c r="G19" s="73">
        <v>14620.684498559996</v>
      </c>
      <c r="H19" s="186">
        <f t="shared" si="0"/>
        <v>13327.508336676417</v>
      </c>
      <c r="I19" s="191">
        <f>H19/12/'Приложение 1'!G$38</f>
        <v>2.7181245587935257</v>
      </c>
    </row>
    <row r="20" spans="1:9" ht="38.25" customHeight="1">
      <c r="A20" s="122" t="s">
        <v>151</v>
      </c>
      <c r="B20" s="123"/>
      <c r="C20" s="123"/>
      <c r="D20" s="123"/>
      <c r="E20" s="123"/>
      <c r="F20" s="123"/>
      <c r="G20" s="123"/>
      <c r="H20" s="123"/>
      <c r="I20" s="124"/>
    </row>
    <row r="21" spans="1:9" ht="78.75" customHeight="1">
      <c r="A21" s="51"/>
      <c r="B21" s="80" t="s">
        <v>143</v>
      </c>
      <c r="C21" s="77">
        <v>2</v>
      </c>
      <c r="D21" s="182" t="s">
        <v>7</v>
      </c>
      <c r="E21" s="182"/>
      <c r="F21" s="183"/>
      <c r="G21" s="75">
        <v>1323.0888947708304</v>
      </c>
      <c r="H21" s="186">
        <f t="shared" si="0"/>
        <v>1206.0637979678015</v>
      </c>
      <c r="I21" s="191">
        <f>H21/12/'Приложение 1'!G$38</f>
        <v>0.24597483234781398</v>
      </c>
    </row>
    <row r="22" spans="1:9" ht="192" customHeight="1">
      <c r="A22" s="51"/>
      <c r="B22" s="81" t="s">
        <v>113</v>
      </c>
      <c r="C22" s="69">
        <v>2</v>
      </c>
      <c r="D22" s="170" t="s">
        <v>7</v>
      </c>
      <c r="E22" s="170"/>
      <c r="F22" s="171"/>
      <c r="G22" s="82">
        <v>3148.174191694909</v>
      </c>
      <c r="H22" s="186">
        <f t="shared" si="0"/>
        <v>2869.7232191321723</v>
      </c>
      <c r="I22" s="191">
        <f>H22/12/'Приложение 1'!G$38</f>
        <v>0.5852755790365827</v>
      </c>
    </row>
    <row r="23" spans="1:9" ht="153" customHeight="1">
      <c r="A23" s="51"/>
      <c r="B23" s="59" t="s">
        <v>123</v>
      </c>
      <c r="C23" s="69">
        <v>2</v>
      </c>
      <c r="D23" s="170" t="s">
        <v>7</v>
      </c>
      <c r="E23" s="170"/>
      <c r="F23" s="171"/>
      <c r="G23" s="187">
        <v>839.1279451436417</v>
      </c>
      <c r="H23" s="186">
        <f t="shared" si="0"/>
        <v>764.9084203644163</v>
      </c>
      <c r="I23" s="191">
        <f>H23/12/'Приложение 1'!G$38</f>
        <v>0.15600188047895583</v>
      </c>
    </row>
    <row r="24" spans="1:9" ht="61.5" customHeight="1">
      <c r="A24" s="51"/>
      <c r="B24" s="94" t="s">
        <v>147</v>
      </c>
      <c r="C24" s="181" t="s">
        <v>120</v>
      </c>
      <c r="D24" s="181"/>
      <c r="E24" s="181"/>
      <c r="F24" s="181"/>
      <c r="G24" s="188">
        <v>1884.723866508503</v>
      </c>
      <c r="H24" s="186">
        <f t="shared" si="0"/>
        <v>1718.0230546455637</v>
      </c>
      <c r="I24" s="191">
        <f>H24/12/'Приложение 1'!G$38</f>
        <v>0.35038812502968747</v>
      </c>
    </row>
    <row r="25" spans="1:9" ht="75" customHeight="1">
      <c r="A25" s="51"/>
      <c r="B25" s="62" t="s">
        <v>148</v>
      </c>
      <c r="C25" s="122" t="s">
        <v>121</v>
      </c>
      <c r="D25" s="123"/>
      <c r="E25" s="123"/>
      <c r="F25" s="124"/>
      <c r="G25" s="83">
        <v>5097.484686423176</v>
      </c>
      <c r="H25" s="186">
        <f t="shared" si="0"/>
        <v>4646.620318021116</v>
      </c>
      <c r="I25" s="191">
        <f>H25/12/'Приложение 1'!G$38</f>
        <v>0.9476709736541679</v>
      </c>
    </row>
    <row r="26" spans="1:9" ht="55.5" customHeight="1">
      <c r="A26" s="51"/>
      <c r="B26" s="61" t="s">
        <v>149</v>
      </c>
      <c r="C26" s="59">
        <v>2</v>
      </c>
      <c r="D26" s="170" t="s">
        <v>7</v>
      </c>
      <c r="E26" s="170"/>
      <c r="F26" s="171"/>
      <c r="G26" s="68">
        <v>724.5196092926566</v>
      </c>
      <c r="H26" s="186">
        <f t="shared" si="0"/>
        <v>660.4370085329763</v>
      </c>
      <c r="I26" s="191">
        <f>H26/12/'Приложение 1'!G$38</f>
        <v>0.13469509881974553</v>
      </c>
    </row>
    <row r="27" spans="1:9" ht="36.75" customHeight="1">
      <c r="A27" s="74"/>
      <c r="B27" s="62" t="s">
        <v>150</v>
      </c>
      <c r="C27" s="69">
        <v>2</v>
      </c>
      <c r="D27" s="123" t="s">
        <v>7</v>
      </c>
      <c r="E27" s="123"/>
      <c r="F27" s="124"/>
      <c r="G27" s="68">
        <v>0</v>
      </c>
      <c r="H27" s="186">
        <f t="shared" si="0"/>
        <v>0</v>
      </c>
      <c r="I27" s="191">
        <f>H27/12/'Приложение 1'!G$38</f>
        <v>0</v>
      </c>
    </row>
    <row r="28" spans="1:9" ht="66.75" customHeight="1">
      <c r="A28" s="51"/>
      <c r="B28" s="80" t="s">
        <v>103</v>
      </c>
      <c r="C28" s="172" t="s">
        <v>9</v>
      </c>
      <c r="D28" s="121"/>
      <c r="E28" s="121"/>
      <c r="F28" s="173"/>
      <c r="G28" s="84">
        <v>5822.67159936</v>
      </c>
      <c r="H28" s="186">
        <f t="shared" si="0"/>
        <v>5307.665608258114</v>
      </c>
      <c r="I28" s="191">
        <f>H28/12/'Приложение 1'!G$38</f>
        <v>1.0824901305796446</v>
      </c>
    </row>
    <row r="29" spans="1:9" ht="39" customHeight="1">
      <c r="A29" s="51"/>
      <c r="B29" s="85" t="s">
        <v>112</v>
      </c>
      <c r="C29" s="167" t="s">
        <v>104</v>
      </c>
      <c r="D29" s="168"/>
      <c r="E29" s="168"/>
      <c r="F29" s="169"/>
      <c r="G29" s="86">
        <v>0</v>
      </c>
      <c r="H29" s="186">
        <f t="shared" si="0"/>
        <v>0</v>
      </c>
      <c r="I29" s="191">
        <f>H29/12/'Приложение 1'!G$38</f>
        <v>0</v>
      </c>
    </row>
    <row r="30" spans="1:9" ht="54" customHeight="1">
      <c r="A30" s="51"/>
      <c r="B30" s="70" t="s">
        <v>111</v>
      </c>
      <c r="C30" s="167" t="s">
        <v>104</v>
      </c>
      <c r="D30" s="168"/>
      <c r="E30" s="168"/>
      <c r="F30" s="169"/>
      <c r="G30" s="86">
        <v>0</v>
      </c>
      <c r="H30" s="186">
        <f t="shared" si="0"/>
        <v>0</v>
      </c>
      <c r="I30" s="191">
        <f>H30/12/'Приложение 1'!G$38</f>
        <v>0</v>
      </c>
    </row>
    <row r="31" spans="1:9" ht="24.75" customHeight="1">
      <c r="A31" s="177" t="s">
        <v>122</v>
      </c>
      <c r="B31" s="177"/>
      <c r="C31" s="177"/>
      <c r="D31" s="177"/>
      <c r="E31" s="177"/>
      <c r="F31" s="177"/>
      <c r="G31" s="177"/>
      <c r="H31" s="177"/>
      <c r="I31" s="177"/>
    </row>
    <row r="32" spans="1:9" ht="35.25" customHeight="1">
      <c r="A32" s="87"/>
      <c r="B32" s="80" t="s">
        <v>106</v>
      </c>
      <c r="C32" s="122" t="s">
        <v>105</v>
      </c>
      <c r="D32" s="123"/>
      <c r="E32" s="123"/>
      <c r="F32" s="124"/>
      <c r="G32" s="75">
        <v>810.9762905070922</v>
      </c>
      <c r="H32" s="186">
        <f t="shared" si="0"/>
        <v>739.2467345591587</v>
      </c>
      <c r="I32" s="191">
        <f>H32/12/'Приложение 1'!G$38</f>
        <v>0.15076821964414233</v>
      </c>
    </row>
    <row r="33" spans="1:9" ht="90" customHeight="1">
      <c r="A33" s="51"/>
      <c r="B33" s="80" t="s">
        <v>115</v>
      </c>
      <c r="C33" s="69">
        <v>2</v>
      </c>
      <c r="D33" s="170" t="s">
        <v>7</v>
      </c>
      <c r="E33" s="170"/>
      <c r="F33" s="171"/>
      <c r="G33" s="75">
        <v>1450.5977837564149</v>
      </c>
      <c r="H33" s="186">
        <f t="shared" si="0"/>
        <v>1322.2947296401933</v>
      </c>
      <c r="I33" s="191">
        <f>H33/12/'Приложение 1'!G$38</f>
        <v>0.26967994975530124</v>
      </c>
    </row>
    <row r="34" spans="1:9" ht="66" customHeight="1">
      <c r="A34" s="51"/>
      <c r="B34" s="80" t="s">
        <v>116</v>
      </c>
      <c r="C34" s="128" t="s">
        <v>114</v>
      </c>
      <c r="D34" s="110"/>
      <c r="E34" s="110"/>
      <c r="F34" s="131"/>
      <c r="G34" s="75">
        <v>2004.2103247604357</v>
      </c>
      <c r="H34" s="186">
        <f t="shared" si="0"/>
        <v>1826.941126752886</v>
      </c>
      <c r="I34" s="191">
        <f>H34/12/'Приложение 1'!G$38</f>
        <v>0.3726017961235287</v>
      </c>
    </row>
    <row r="35" spans="1:9" ht="57.75" customHeight="1">
      <c r="A35" s="51"/>
      <c r="B35" s="80" t="s">
        <v>117</v>
      </c>
      <c r="C35" s="122" t="s">
        <v>118</v>
      </c>
      <c r="D35" s="123"/>
      <c r="E35" s="123"/>
      <c r="F35" s="124"/>
      <c r="G35" s="75">
        <v>471.20583020256646</v>
      </c>
      <c r="H35" s="186">
        <f t="shared" si="0"/>
        <v>429.52842809334675</v>
      </c>
      <c r="I35" s="191">
        <f>H35/12/'Приложение 1'!G$38</f>
        <v>0.0876016536330043</v>
      </c>
    </row>
    <row r="36" spans="1:9" ht="98.25" customHeight="1">
      <c r="A36" s="51"/>
      <c r="B36" s="88" t="s">
        <v>119</v>
      </c>
      <c r="C36" s="122" t="s">
        <v>127</v>
      </c>
      <c r="D36" s="123"/>
      <c r="E36" s="123"/>
      <c r="F36" s="124"/>
      <c r="G36" s="75">
        <v>225.20668792409495</v>
      </c>
      <c r="H36" s="186">
        <f t="shared" si="0"/>
        <v>205.28751653722333</v>
      </c>
      <c r="I36" s="191">
        <f>H36/12/'Приложение 1'!G$38</f>
        <v>0.041868069125718575</v>
      </c>
    </row>
    <row r="37" spans="1:9" ht="108" customHeight="1">
      <c r="A37" s="51"/>
      <c r="B37" s="80" t="s">
        <v>130</v>
      </c>
      <c r="C37" s="122" t="s">
        <v>132</v>
      </c>
      <c r="D37" s="170"/>
      <c r="E37" s="170"/>
      <c r="F37" s="171"/>
      <c r="G37" s="75">
        <v>3922.616306646816</v>
      </c>
      <c r="H37" s="186">
        <f t="shared" si="0"/>
        <v>3575.6671675370108</v>
      </c>
      <c r="I37" s="191">
        <f>H37/12/'Приложение 1'!G$38</f>
        <v>0.7292517473358237</v>
      </c>
    </row>
    <row r="38" spans="1:9" ht="28.5" customHeight="1">
      <c r="A38" s="51"/>
      <c r="B38" s="89" t="s">
        <v>107</v>
      </c>
      <c r="C38" s="90">
        <v>4</v>
      </c>
      <c r="D38" s="165" t="s">
        <v>7</v>
      </c>
      <c r="E38" s="165"/>
      <c r="F38" s="166"/>
      <c r="G38" s="68">
        <v>0</v>
      </c>
      <c r="H38" s="186">
        <f t="shared" si="0"/>
        <v>0</v>
      </c>
      <c r="I38" s="191">
        <f>H38/12/'Приложение 1'!G$38</f>
        <v>0</v>
      </c>
    </row>
    <row r="39" spans="1:9" ht="28.5" customHeight="1">
      <c r="A39" s="51"/>
      <c r="B39" s="89" t="s">
        <v>108</v>
      </c>
      <c r="C39" s="90">
        <v>4</v>
      </c>
      <c r="D39" s="165" t="s">
        <v>7</v>
      </c>
      <c r="E39" s="165"/>
      <c r="F39" s="166"/>
      <c r="G39" s="68">
        <v>0</v>
      </c>
      <c r="H39" s="186">
        <f t="shared" si="0"/>
        <v>0</v>
      </c>
      <c r="I39" s="191">
        <f>H39/12/'Приложение 1'!G$38</f>
        <v>0</v>
      </c>
    </row>
    <row r="40" spans="1:9" ht="77.25" customHeight="1">
      <c r="A40" s="51"/>
      <c r="B40" s="80" t="s">
        <v>133</v>
      </c>
      <c r="C40" s="172" t="s">
        <v>138</v>
      </c>
      <c r="D40" s="121"/>
      <c r="E40" s="121"/>
      <c r="F40" s="173"/>
      <c r="G40" s="68"/>
      <c r="H40" s="186">
        <f t="shared" si="0"/>
        <v>0</v>
      </c>
      <c r="I40" s="191">
        <f>H40/12/'Приложение 1'!G$38</f>
        <v>0</v>
      </c>
    </row>
    <row r="41" spans="1:9" ht="34.5" customHeight="1">
      <c r="A41" s="91"/>
      <c r="B41" s="96" t="s">
        <v>131</v>
      </c>
      <c r="C41" s="174"/>
      <c r="D41" s="175"/>
      <c r="E41" s="175"/>
      <c r="F41" s="176"/>
      <c r="G41" s="68">
        <v>0</v>
      </c>
      <c r="H41" s="186">
        <f t="shared" si="0"/>
        <v>0</v>
      </c>
      <c r="I41" s="191">
        <f>H41/12/'Приложение 1'!G$38</f>
        <v>0</v>
      </c>
    </row>
    <row r="42" spans="1:9" ht="46.5" customHeight="1">
      <c r="A42" s="91"/>
      <c r="B42" s="192" t="s">
        <v>171</v>
      </c>
      <c r="C42" s="122" t="s">
        <v>172</v>
      </c>
      <c r="D42" s="123"/>
      <c r="E42" s="123"/>
      <c r="F42" s="124"/>
      <c r="G42" s="68">
        <v>4839.63</v>
      </c>
      <c r="H42" s="186">
        <f t="shared" si="0"/>
        <v>4411.572466240002</v>
      </c>
      <c r="I42" s="191">
        <f>H42/12/'Приложение 1'!G$38</f>
        <v>0.899733330527003</v>
      </c>
    </row>
    <row r="43" spans="1:9" ht="40.5" customHeight="1">
      <c r="A43" s="91"/>
      <c r="B43" s="91" t="s">
        <v>95</v>
      </c>
      <c r="C43" s="60">
        <v>1</v>
      </c>
      <c r="D43" s="123" t="s">
        <v>152</v>
      </c>
      <c r="E43" s="123"/>
      <c r="F43" s="124"/>
      <c r="G43" s="95">
        <v>1290.2400000000002</v>
      </c>
      <c r="H43" s="186">
        <f t="shared" si="0"/>
        <v>1176.120335406116</v>
      </c>
      <c r="I43" s="191">
        <f>H43/12/'Приложение 1'!G$38</f>
        <v>0.23986790981524636</v>
      </c>
    </row>
    <row r="44" spans="1:9" ht="28.5" customHeight="1">
      <c r="A44" s="51"/>
      <c r="B44" s="160" t="s">
        <v>0</v>
      </c>
      <c r="C44" s="163"/>
      <c r="D44" s="163"/>
      <c r="E44" s="163"/>
      <c r="F44" s="164"/>
      <c r="G44" s="92">
        <v>70727.17094389447</v>
      </c>
      <c r="H44" s="92">
        <f>SUM(H32:H43,H21:H30,H13:H19,H9:H11)</f>
        <v>70727.17094389447</v>
      </c>
      <c r="I44" s="92">
        <f>SUM(I32:I43,I21:I30,I13:I19,I9:I11)</f>
        <v>14.424696309327468</v>
      </c>
    </row>
    <row r="45" spans="1:9" ht="96" customHeight="1">
      <c r="A45" s="185" t="s">
        <v>167</v>
      </c>
      <c r="B45" s="185"/>
      <c r="C45" s="185"/>
      <c r="D45" s="185"/>
      <c r="E45" s="185" t="s">
        <v>168</v>
      </c>
      <c r="F45" s="185"/>
      <c r="G45" s="185"/>
      <c r="H45" s="185"/>
      <c r="I45" s="185"/>
    </row>
  </sheetData>
  <sheetProtection/>
  <mergeCells count="42">
    <mergeCell ref="A45:D45"/>
    <mergeCell ref="E45:I45"/>
    <mergeCell ref="D43:F43"/>
    <mergeCell ref="A2:I2"/>
    <mergeCell ref="D33:F33"/>
    <mergeCell ref="C17:F17"/>
    <mergeCell ref="A8:I8"/>
    <mergeCell ref="D10:F10"/>
    <mergeCell ref="C7:F7"/>
    <mergeCell ref="C28:F28"/>
    <mergeCell ref="D27:F27"/>
    <mergeCell ref="A3:I3"/>
    <mergeCell ref="A20:I20"/>
    <mergeCell ref="C24:F24"/>
    <mergeCell ref="D23:F23"/>
    <mergeCell ref="D11:F11"/>
    <mergeCell ref="D21:F21"/>
    <mergeCell ref="A5:I5"/>
    <mergeCell ref="A4:I4"/>
    <mergeCell ref="D13:F13"/>
    <mergeCell ref="A12:I12"/>
    <mergeCell ref="D14:F14"/>
    <mergeCell ref="A31:I31"/>
    <mergeCell ref="C29:F29"/>
    <mergeCell ref="D15:F15"/>
    <mergeCell ref="D16:F16"/>
    <mergeCell ref="C18:F18"/>
    <mergeCell ref="C36:F36"/>
    <mergeCell ref="D22:F22"/>
    <mergeCell ref="D26:F26"/>
    <mergeCell ref="C34:F34"/>
    <mergeCell ref="C41:F41"/>
    <mergeCell ref="B44:F44"/>
    <mergeCell ref="C32:F32"/>
    <mergeCell ref="D38:F38"/>
    <mergeCell ref="C35:F35"/>
    <mergeCell ref="C30:F30"/>
    <mergeCell ref="C25:F25"/>
    <mergeCell ref="C37:F37"/>
    <mergeCell ref="C40:F40"/>
    <mergeCell ref="D39:F39"/>
    <mergeCell ref="C42:F42"/>
  </mergeCells>
  <printOptions horizontalCentered="1"/>
  <pageMargins left="0" right="0" top="0.3937007874015748" bottom="0.1968503937007874" header="0.5118110236220472" footer="0.5118110236220472"/>
  <pageSetup fitToHeight="2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Иерусалимова Людмила Алекандровна</cp:lastModifiedBy>
  <cp:lastPrinted>2014-06-05T08:14:12Z</cp:lastPrinted>
  <dcterms:created xsi:type="dcterms:W3CDTF">2007-01-24T02:52:45Z</dcterms:created>
  <dcterms:modified xsi:type="dcterms:W3CDTF">2014-06-05T08:15:39Z</dcterms:modified>
  <cp:category/>
  <cp:version/>
  <cp:contentType/>
  <cp:contentStatus/>
</cp:coreProperties>
</file>