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 " sheetId="2" r:id="rId2"/>
    <sheet name="Приложение 3 " sheetId="3" r:id="rId3"/>
  </sheets>
  <definedNames/>
  <calcPr fullCalcOnLoad="1"/>
</workbook>
</file>

<file path=xl/sharedStrings.xml><?xml version="1.0" encoding="utf-8"?>
<sst xmlns="http://schemas.openxmlformats.org/spreadsheetml/2006/main" count="449" uniqueCount="210">
  <si>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</si>
  <si>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</si>
  <si>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</si>
  <si>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</si>
  <si>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</si>
  <si>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</si>
  <si>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</si>
  <si>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</si>
  <si>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</si>
  <si>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</si>
  <si>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</si>
  <si>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4-я Железнодорожная, 16 лит.Б</t>
  </si>
  <si>
    <t xml:space="preserve">2. Кадастровый номер многоквартирного дома (при его наличии)  </t>
  </si>
  <si>
    <t>4-я Железнодорожная, 16 Б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</si>
  <si>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</si>
  <si>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</si>
  <si>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</si>
  <si>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</si>
  <si>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</si>
  <si>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</si>
  <si>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</si>
  <si>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</si>
  <si>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</si>
  <si>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</si>
  <si>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</si>
  <si>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</si>
  <si>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</si>
  <si>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</si>
  <si>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</si>
  <si>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</si>
  <si>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</si>
  <si>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</si>
  <si>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</si>
  <si>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</si>
  <si>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</si>
  <si>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</si>
  <si>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</si>
  <si>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</si>
  <si>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</si>
  <si>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</si>
  <si>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</si>
  <si>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</si>
  <si>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</si>
  <si>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</si>
  <si>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</si>
  <si>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</si>
  <si>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</si>
  <si>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</si>
  <si>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</si>
  <si>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</si>
  <si>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</si>
  <si>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</si>
  <si>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</si>
  <si>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</si>
  <si>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</si>
  <si>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</si>
  <si>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</si>
  <si>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</si>
  <si>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</si>
  <si>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</si>
  <si>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</si>
  <si>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</si>
  <si>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</si>
  <si>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</si>
  <si>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заливной ленточный</t>
  </si>
  <si>
    <t xml:space="preserve"> осадка, трещины в цоколе</t>
  </si>
  <si>
    <t>2. Наружные и внутренние капитальные стены</t>
  </si>
  <si>
    <t>брусчатые</t>
  </si>
  <si>
    <t xml:space="preserve"> осадка, гниль, сырость 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</si>
  <si>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</si>
  <si>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</si>
  <si>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</si>
  <si>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</si>
  <si>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</si>
  <si>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прогиб</t>
  </si>
  <si>
    <t>междуэтажные</t>
  </si>
  <si>
    <t>подвальные</t>
  </si>
  <si>
    <t>(другое)</t>
  </si>
  <si>
    <t>5. Крыша</t>
  </si>
  <si>
    <t xml:space="preserve">шифер </t>
  </si>
  <si>
    <t>сколы</t>
  </si>
  <si>
    <t>6. Полы</t>
  </si>
  <si>
    <t>дощатые окрашенные</t>
  </si>
  <si>
    <t xml:space="preserve"> щели, износ окраски</t>
  </si>
  <si>
    <t>7. Проемы</t>
  </si>
  <si>
    <t>окна</t>
  </si>
  <si>
    <t xml:space="preserve">2-е створные </t>
  </si>
  <si>
    <t>трещины в подоконниках</t>
  </si>
  <si>
    <t>двери</t>
  </si>
  <si>
    <t>простые филенчатые</t>
  </si>
  <si>
    <t>осадка, сырость</t>
  </si>
  <si>
    <t>8. Отделка</t>
  </si>
  <si>
    <t>внутренняя</t>
  </si>
  <si>
    <t xml:space="preserve"> штукатурка покраска, побелка,</t>
  </si>
  <si>
    <t>трещины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</si>
  <si>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</si>
  <si>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</si>
  <si>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</si>
  <si>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</si>
  <si>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</si>
  <si>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</si>
  <si>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</si>
  <si>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</si>
  <si>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</si>
  <si>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</si>
  <si>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</si>
  <si>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</si>
  <si>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</si>
  <si>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</si>
  <si>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</si>
  <si>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</si>
  <si>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</si>
  <si>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</si>
  <si>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в\я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</si>
  <si>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</si>
  <si>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</si>
  <si>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</si>
  <si>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</si>
  <si>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</si>
  <si>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</si>
  <si>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</si>
  <si>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износ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</si>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</sst>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name val="Arial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3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8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2" fillId="0" borderId="19" xfId="0" applyFont="1" applyFill="1" applyBorder="1" applyAlignment="1">
      <alignment horizontal="left" vertical="top"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43" fontId="14" fillId="7" borderId="11" xfId="0" applyNumberFormat="1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9" xfId="0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5" fillId="3" borderId="23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181" fontId="14" fillId="3" borderId="14" xfId="0" applyNumberFormat="1" applyFont="1" applyFill="1" applyBorder="1" applyAlignment="1">
      <alignment horizontal="center" vertical="top" wrapText="1"/>
    </xf>
    <xf numFmtId="43" fontId="14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23" xfId="0" applyFont="1" applyFill="1" applyBorder="1" applyAlignment="1">
      <alignment horizontal="left"/>
    </xf>
    <xf numFmtId="43" fontId="14" fillId="0" borderId="14" xfId="42" applyNumberFormat="1" applyFont="1" applyFill="1" applyBorder="1" applyAlignment="1">
      <alignment horizontal="center"/>
    </xf>
    <xf numFmtId="43" fontId="5" fillId="0" borderId="14" xfId="42" applyNumberFormat="1" applyFont="1" applyFill="1" applyBorder="1" applyAlignment="1">
      <alignment/>
    </xf>
    <xf numFmtId="181" fontId="14" fillId="0" borderId="21" xfId="42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9" fontId="17" fillId="4" borderId="0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7" fillId="8" borderId="14" xfId="0" applyFont="1" applyFill="1" applyBorder="1" applyAlignment="1">
      <alignment/>
    </xf>
    <xf numFmtId="180" fontId="17" fillId="8" borderId="14" xfId="0" applyNumberFormat="1" applyFont="1" applyFill="1" applyBorder="1" applyAlignment="1">
      <alignment horizontal="left"/>
    </xf>
    <xf numFmtId="43" fontId="5" fillId="22" borderId="15" xfId="42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2" fillId="22" borderId="15" xfId="0" applyFont="1" applyFill="1" applyBorder="1" applyAlignment="1">
      <alignment/>
    </xf>
    <xf numFmtId="9" fontId="17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2" fontId="18" fillId="4" borderId="14" xfId="0" applyNumberFormat="1" applyFont="1" applyFill="1" applyBorder="1" applyAlignment="1">
      <alignment/>
    </xf>
    <xf numFmtId="0" fontId="12" fillId="4" borderId="14" xfId="0" applyFont="1" applyFill="1" applyBorder="1" applyAlignment="1">
      <alignment/>
    </xf>
    <xf numFmtId="9" fontId="17" fillId="4" borderId="14" xfId="55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9" fontId="17" fillId="0" borderId="0" xfId="55" applyFont="1" applyFill="1" applyBorder="1" applyAlignment="1">
      <alignment/>
    </xf>
    <xf numFmtId="2" fontId="14" fillId="26" borderId="14" xfId="0" applyNumberFormat="1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43" fontId="0" fillId="0" borderId="0" xfId="0" applyNumberForma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center" vertical="top"/>
    </xf>
    <xf numFmtId="2" fontId="12" fillId="0" borderId="17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horizontal="center" vertical="top"/>
    </xf>
    <xf numFmtId="2" fontId="12" fillId="0" borderId="19" xfId="0" applyNumberFormat="1" applyFont="1" applyFill="1" applyBorder="1" applyAlignment="1">
      <alignment horizontal="center" vertical="top"/>
    </xf>
    <xf numFmtId="1" fontId="12" fillId="0" borderId="21" xfId="0" applyNumberFormat="1" applyFont="1" applyFill="1" applyBorder="1" applyAlignment="1">
      <alignment horizontal="center" vertical="top"/>
    </xf>
    <xf numFmtId="2" fontId="12" fillId="0" borderId="22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" fontId="18" fillId="0" borderId="18" xfId="0" applyNumberFormat="1" applyFont="1" applyFill="1" applyBorder="1" applyAlignment="1">
      <alignment horizontal="center" vertical="top"/>
    </xf>
    <xf numFmtId="2" fontId="18" fillId="0" borderId="19" xfId="0" applyNumberFormat="1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 vertical="center" wrapText="1"/>
    </xf>
    <xf numFmtId="1" fontId="18" fillId="0" borderId="21" xfId="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20" fillId="0" borderId="11" xfId="0" applyFont="1" applyBorder="1" applyAlignment="1">
      <alignment/>
    </xf>
    <xf numFmtId="1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12" fillId="0" borderId="2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14" fillId="7" borderId="16" xfId="0" applyFont="1" applyFill="1" applyBorder="1" applyAlignment="1">
      <alignment horizontal="center" vertical="top" wrapText="1"/>
    </xf>
    <xf numFmtId="0" fontId="14" fillId="7" borderId="13" xfId="0" applyFont="1" applyFill="1" applyBorder="1" applyAlignment="1">
      <alignment horizontal="center" vertical="top" wrapText="1"/>
    </xf>
    <xf numFmtId="0" fontId="14" fillId="7" borderId="2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22" borderId="20" xfId="0" applyFont="1" applyFill="1" applyBorder="1" applyAlignment="1">
      <alignment horizontal="center" vertical="top" wrapText="1"/>
    </xf>
    <xf numFmtId="0" fontId="14" fillId="22" borderId="10" xfId="0" applyFont="1" applyFill="1" applyBorder="1" applyAlignment="1">
      <alignment horizontal="center" vertical="top" wrapText="1"/>
    </xf>
    <xf numFmtId="0" fontId="14" fillId="22" borderId="2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7.421875" style="0" customWidth="1"/>
    <col min="2" max="2" width="21.7109375" style="0" customWidth="1"/>
    <col min="3" max="3" width="18.851562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1" width="0" style="0" hidden="1" customWidth="1"/>
  </cols>
  <sheetData>
    <row r="1" spans="1:12" ht="27" customHeight="1">
      <c r="A1" s="1"/>
      <c r="B1" s="258" t="s">
        <v>0</v>
      </c>
      <c r="C1" s="258"/>
      <c r="D1" s="2"/>
      <c r="E1" s="3"/>
      <c r="F1" s="4"/>
      <c r="G1" s="5"/>
      <c r="H1" s="5"/>
      <c r="I1" s="5"/>
      <c r="J1" s="5"/>
      <c r="K1" s="5"/>
      <c r="L1" s="5"/>
    </row>
    <row r="2" spans="1:12" ht="15.75">
      <c r="A2" s="1"/>
      <c r="B2" s="257" t="s">
        <v>1</v>
      </c>
      <c r="C2" s="257"/>
      <c r="D2" s="6"/>
      <c r="E2" s="3"/>
      <c r="F2" s="4"/>
      <c r="G2" s="1"/>
      <c r="H2" s="1"/>
      <c r="I2" s="1"/>
      <c r="J2" s="1"/>
      <c r="K2" s="1"/>
      <c r="L2" s="1"/>
    </row>
    <row r="3" spans="1:12" ht="65.25" customHeight="1">
      <c r="A3" s="1"/>
      <c r="B3" s="259" t="s">
        <v>2</v>
      </c>
      <c r="C3" s="259"/>
      <c r="D3" s="8"/>
      <c r="E3" s="9"/>
      <c r="F3" s="10"/>
      <c r="G3" s="11"/>
      <c r="H3" s="11"/>
      <c r="I3" s="11"/>
      <c r="J3" s="11"/>
      <c r="K3" s="11"/>
      <c r="L3" s="11"/>
    </row>
    <row r="4" spans="1:12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</row>
    <row r="5" spans="1:12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</row>
    <row r="6" spans="1:12" ht="15.75">
      <c r="A6" s="5"/>
      <c r="B6" s="19" t="s">
        <v>5</v>
      </c>
      <c r="C6" s="18" t="s">
        <v>6</v>
      </c>
      <c r="D6" s="15"/>
      <c r="E6" s="16"/>
      <c r="F6" s="17"/>
      <c r="G6" s="18"/>
      <c r="H6" s="18"/>
      <c r="I6" s="18"/>
      <c r="J6" s="18"/>
      <c r="K6" s="18"/>
      <c r="L6" s="18"/>
    </row>
    <row r="7" spans="1:12" ht="21.75" customHeight="1">
      <c r="A7" s="257" t="s">
        <v>7</v>
      </c>
      <c r="B7" s="257"/>
      <c r="C7" s="257"/>
      <c r="D7" s="20"/>
      <c r="E7" s="21"/>
      <c r="F7" s="22"/>
      <c r="G7" s="5"/>
      <c r="H7" s="5"/>
      <c r="I7" s="5"/>
      <c r="J7" s="5"/>
      <c r="K7" s="5"/>
      <c r="L7" s="5"/>
    </row>
    <row r="8" spans="1:12" ht="34.5" customHeight="1">
      <c r="A8" s="256" t="s">
        <v>8</v>
      </c>
      <c r="B8" s="256"/>
      <c r="C8" s="256"/>
      <c r="D8" s="13"/>
      <c r="E8" s="3"/>
      <c r="F8" s="4"/>
      <c r="G8" s="5"/>
      <c r="H8" s="5"/>
      <c r="I8" s="5"/>
      <c r="J8" s="5"/>
      <c r="K8" s="5"/>
      <c r="L8" s="5"/>
    </row>
    <row r="9" spans="1:12" ht="15.75">
      <c r="A9" s="257" t="s">
        <v>9</v>
      </c>
      <c r="B9" s="257"/>
      <c r="C9" s="257"/>
      <c r="D9" s="13"/>
      <c r="E9" s="3"/>
      <c r="F9" s="4"/>
      <c r="G9" s="5"/>
      <c r="H9" s="5"/>
      <c r="I9" s="5"/>
      <c r="J9" s="5"/>
      <c r="K9" s="5"/>
      <c r="L9" s="5"/>
    </row>
    <row r="10" spans="1:12" ht="15.75">
      <c r="A10" s="11" t="s">
        <v>10</v>
      </c>
      <c r="B10" s="23" t="s">
        <v>11</v>
      </c>
      <c r="C10" s="11"/>
      <c r="D10" s="13"/>
      <c r="E10" s="3"/>
      <c r="F10" s="4"/>
      <c r="G10" s="5"/>
      <c r="H10" s="5"/>
      <c r="I10" s="5"/>
      <c r="J10" s="5"/>
      <c r="K10" s="5"/>
      <c r="L10" s="5"/>
    </row>
    <row r="11" spans="1:12" ht="31.5">
      <c r="A11" s="7" t="s">
        <v>12</v>
      </c>
      <c r="B11" s="24"/>
      <c r="C11" s="24"/>
      <c r="D11" s="2"/>
      <c r="E11" s="11" t="s">
        <v>10</v>
      </c>
      <c r="F11" s="23" t="s">
        <v>13</v>
      </c>
      <c r="G11" s="11"/>
      <c r="H11" s="5"/>
      <c r="I11" s="5"/>
      <c r="J11" s="5"/>
      <c r="K11" s="5"/>
      <c r="L11" s="5"/>
    </row>
    <row r="12" spans="1:12" ht="21.75" customHeight="1">
      <c r="A12" s="1" t="s">
        <v>14</v>
      </c>
      <c r="B12" s="24" t="s">
        <v>15</v>
      </c>
      <c r="C12" s="11"/>
      <c r="D12" s="2"/>
      <c r="E12" s="7" t="s">
        <v>12</v>
      </c>
      <c r="F12" s="24"/>
      <c r="G12" s="24"/>
      <c r="H12" s="5"/>
      <c r="I12" s="5"/>
      <c r="J12" s="5"/>
      <c r="K12" s="5"/>
      <c r="L12" s="5"/>
    </row>
    <row r="13" spans="1:12" ht="15.75">
      <c r="A13" s="11" t="s">
        <v>16</v>
      </c>
      <c r="B13" s="25">
        <v>1962</v>
      </c>
      <c r="C13" s="5"/>
      <c r="D13" s="2"/>
      <c r="E13" s="1" t="s">
        <v>14</v>
      </c>
      <c r="F13" s="24" t="s">
        <v>15</v>
      </c>
      <c r="G13" s="11"/>
      <c r="H13" s="5"/>
      <c r="I13" s="5"/>
      <c r="J13" s="5"/>
      <c r="K13" s="5"/>
      <c r="L13" s="5"/>
    </row>
    <row r="14" spans="1:12" ht="15.75" customHeight="1">
      <c r="A14" s="260" t="s">
        <v>17</v>
      </c>
      <c r="B14" s="260"/>
      <c r="C14" s="27">
        <v>0.44</v>
      </c>
      <c r="D14" s="2"/>
      <c r="E14" s="11" t="s">
        <v>16</v>
      </c>
      <c r="F14" s="25">
        <v>1962</v>
      </c>
      <c r="G14" s="5"/>
      <c r="H14" s="5"/>
      <c r="I14" s="5"/>
      <c r="J14" s="5"/>
      <c r="K14" s="5"/>
      <c r="L14" s="5"/>
    </row>
    <row r="15" spans="1:12" ht="15.75" customHeight="1">
      <c r="A15" s="11" t="s">
        <v>18</v>
      </c>
      <c r="B15" s="27"/>
      <c r="C15" s="28"/>
      <c r="D15" s="2"/>
      <c r="E15" s="260" t="s">
        <v>17</v>
      </c>
      <c r="F15" s="260"/>
      <c r="G15" s="27">
        <v>0.44</v>
      </c>
      <c r="H15" s="5"/>
      <c r="I15" s="5"/>
      <c r="J15" s="5"/>
      <c r="K15" s="5"/>
      <c r="L15" s="5"/>
    </row>
    <row r="16" spans="1:12" ht="15.75">
      <c r="A16" s="11" t="s">
        <v>19</v>
      </c>
      <c r="B16" s="25"/>
      <c r="C16" s="11"/>
      <c r="D16" s="2"/>
      <c r="E16" s="11" t="s">
        <v>18</v>
      </c>
      <c r="F16" s="27"/>
      <c r="G16" s="28"/>
      <c r="H16" s="5"/>
      <c r="I16" s="5"/>
      <c r="J16" s="5"/>
      <c r="K16" s="5"/>
      <c r="L16" s="5"/>
    </row>
    <row r="17" spans="1:12" ht="47.25">
      <c r="A17" s="7" t="s">
        <v>20</v>
      </c>
      <c r="B17" s="25" t="s">
        <v>21</v>
      </c>
      <c r="C17" s="5"/>
      <c r="D17" s="2"/>
      <c r="E17" s="11" t="s">
        <v>19</v>
      </c>
      <c r="F17" s="25"/>
      <c r="G17" s="11"/>
      <c r="H17" s="5"/>
      <c r="I17" s="5"/>
      <c r="J17" s="5"/>
      <c r="K17" s="5"/>
      <c r="L17" s="5"/>
    </row>
    <row r="18" spans="1:12" ht="21" customHeight="1">
      <c r="A18" s="11" t="s">
        <v>22</v>
      </c>
      <c r="B18" s="29">
        <v>1</v>
      </c>
      <c r="C18" s="5"/>
      <c r="D18" s="2"/>
      <c r="E18" s="7" t="s">
        <v>20</v>
      </c>
      <c r="F18" s="25" t="s">
        <v>21</v>
      </c>
      <c r="G18" s="5"/>
      <c r="H18" s="5"/>
      <c r="I18" s="5"/>
      <c r="J18" s="5"/>
      <c r="K18" s="5"/>
      <c r="L18" s="5"/>
    </row>
    <row r="19" spans="1:12" ht="15.75">
      <c r="A19" s="11" t="s">
        <v>23</v>
      </c>
      <c r="B19" s="25" t="s">
        <v>21</v>
      </c>
      <c r="C19" s="5"/>
      <c r="D19" s="2"/>
      <c r="E19" s="11" t="s">
        <v>22</v>
      </c>
      <c r="F19" s="29">
        <v>1</v>
      </c>
      <c r="G19" s="5"/>
      <c r="H19" s="5"/>
      <c r="I19" s="5"/>
      <c r="J19" s="5"/>
      <c r="K19" s="5"/>
      <c r="L19" s="5"/>
    </row>
    <row r="20" spans="1:12" ht="15.75">
      <c r="A20" s="11" t="s">
        <v>24</v>
      </c>
      <c r="B20" s="25" t="s">
        <v>21</v>
      </c>
      <c r="C20" s="5"/>
      <c r="D20" s="2"/>
      <c r="E20" s="11" t="s">
        <v>23</v>
      </c>
      <c r="F20" s="25" t="s">
        <v>21</v>
      </c>
      <c r="G20" s="5"/>
      <c r="H20" s="5"/>
      <c r="I20" s="5"/>
      <c r="J20" s="5"/>
      <c r="K20" s="5"/>
      <c r="L20" s="5"/>
    </row>
    <row r="21" spans="1:12" ht="15.75">
      <c r="A21" s="11" t="s">
        <v>25</v>
      </c>
      <c r="B21" s="25" t="s">
        <v>21</v>
      </c>
      <c r="C21" s="5"/>
      <c r="D21" s="2"/>
      <c r="E21" s="11" t="s">
        <v>24</v>
      </c>
      <c r="F21" s="25" t="s">
        <v>21</v>
      </c>
      <c r="G21" s="5"/>
      <c r="H21" s="5"/>
      <c r="I21" s="5"/>
      <c r="J21" s="5"/>
      <c r="K21" s="5"/>
      <c r="L21" s="5"/>
    </row>
    <row r="22" spans="1:12" ht="15.75">
      <c r="A22" s="11" t="s">
        <v>26</v>
      </c>
      <c r="B22" s="25" t="s">
        <v>21</v>
      </c>
      <c r="C22" s="5"/>
      <c r="D22" s="2"/>
      <c r="E22" s="11" t="s">
        <v>25</v>
      </c>
      <c r="F22" s="25" t="s">
        <v>21</v>
      </c>
      <c r="G22" s="5"/>
      <c r="H22" s="5"/>
      <c r="I22" s="5"/>
      <c r="J22" s="5"/>
      <c r="K22" s="5"/>
      <c r="L22" s="5"/>
    </row>
    <row r="23" spans="1:12" ht="15.75">
      <c r="A23" s="11" t="s">
        <v>27</v>
      </c>
      <c r="B23" s="25">
        <v>7</v>
      </c>
      <c r="C23" s="5"/>
      <c r="D23" s="2"/>
      <c r="E23" s="11" t="s">
        <v>26</v>
      </c>
      <c r="F23" s="25" t="s">
        <v>21</v>
      </c>
      <c r="G23" s="5"/>
      <c r="H23" s="5"/>
      <c r="I23" s="5"/>
      <c r="J23" s="5"/>
      <c r="K23" s="5"/>
      <c r="L23" s="5"/>
    </row>
    <row r="24" spans="1:12" ht="30" customHeight="1">
      <c r="A24" s="259" t="s">
        <v>28</v>
      </c>
      <c r="B24" s="259"/>
      <c r="C24" s="30" t="s">
        <v>21</v>
      </c>
      <c r="D24" s="2"/>
      <c r="E24" s="11" t="s">
        <v>27</v>
      </c>
      <c r="F24" s="25">
        <v>7</v>
      </c>
      <c r="G24" s="5"/>
      <c r="H24" s="5"/>
      <c r="I24" s="5"/>
      <c r="J24" s="5"/>
      <c r="K24" s="5"/>
      <c r="L24" s="5"/>
    </row>
    <row r="25" spans="1:12" ht="32.25" customHeight="1">
      <c r="A25" s="259" t="s">
        <v>29</v>
      </c>
      <c r="B25" s="259"/>
      <c r="C25" s="31" t="s">
        <v>21</v>
      </c>
      <c r="D25" s="2"/>
      <c r="E25" s="259" t="s">
        <v>28</v>
      </c>
      <c r="F25" s="259"/>
      <c r="G25" s="30" t="s">
        <v>21</v>
      </c>
      <c r="H25" s="5"/>
      <c r="I25" s="5"/>
      <c r="J25" s="5"/>
      <c r="K25" s="5"/>
      <c r="L25" s="5"/>
    </row>
    <row r="26" spans="1:12" ht="47.25" customHeight="1">
      <c r="A26" s="259" t="s">
        <v>30</v>
      </c>
      <c r="B26" s="259"/>
      <c r="C26" s="30" t="s">
        <v>21</v>
      </c>
      <c r="D26" s="2"/>
      <c r="E26" s="259" t="s">
        <v>29</v>
      </c>
      <c r="F26" s="259"/>
      <c r="G26" s="31" t="s">
        <v>21</v>
      </c>
      <c r="H26" s="5"/>
      <c r="I26" s="5"/>
      <c r="J26" s="5"/>
      <c r="K26" s="5"/>
      <c r="L26" s="5"/>
    </row>
    <row r="27" spans="1:12" ht="15.75" customHeight="1">
      <c r="A27" s="11" t="s">
        <v>31</v>
      </c>
      <c r="B27" s="24">
        <v>749</v>
      </c>
      <c r="C27" s="32" t="s">
        <v>32</v>
      </c>
      <c r="D27" s="2"/>
      <c r="E27" s="259" t="s">
        <v>30</v>
      </c>
      <c r="F27" s="259"/>
      <c r="G27" s="30" t="s">
        <v>21</v>
      </c>
      <c r="H27" s="5"/>
      <c r="I27" s="5"/>
      <c r="J27" s="5"/>
      <c r="K27" s="5"/>
      <c r="L27" s="5"/>
    </row>
    <row r="28" spans="1:12" ht="15.75">
      <c r="A28" s="11" t="s">
        <v>33</v>
      </c>
      <c r="B28" s="11"/>
      <c r="C28" s="11"/>
      <c r="D28" s="5"/>
      <c r="E28" s="11" t="s">
        <v>31</v>
      </c>
      <c r="F28" s="24">
        <v>749</v>
      </c>
      <c r="G28" s="32" t="s">
        <v>32</v>
      </c>
      <c r="H28" s="5"/>
      <c r="I28" s="5"/>
      <c r="J28" s="5"/>
      <c r="K28" s="5"/>
      <c r="L28" s="5"/>
    </row>
    <row r="29" spans="1:12" ht="15.75">
      <c r="A29" s="33" t="s">
        <v>34</v>
      </c>
      <c r="B29" s="11"/>
      <c r="C29" s="11"/>
      <c r="D29" s="2"/>
      <c r="E29" s="11" t="s">
        <v>33</v>
      </c>
      <c r="F29" s="11"/>
      <c r="G29" s="11"/>
      <c r="H29" s="5"/>
      <c r="I29" s="5"/>
      <c r="J29" s="5"/>
      <c r="K29" s="5"/>
      <c r="L29" s="5"/>
    </row>
    <row r="30" spans="1:12" ht="15.75">
      <c r="A30" s="33" t="s">
        <v>35</v>
      </c>
      <c r="B30" s="34">
        <v>204.2</v>
      </c>
      <c r="C30" s="24" t="s">
        <v>36</v>
      </c>
      <c r="D30" s="2"/>
      <c r="E30" s="33" t="s">
        <v>34</v>
      </c>
      <c r="F30" s="11"/>
      <c r="G30" s="11"/>
      <c r="H30" s="5"/>
      <c r="I30" s="5"/>
      <c r="J30" s="5"/>
      <c r="K30" s="5"/>
      <c r="L30" s="5"/>
    </row>
    <row r="31" spans="1:12" ht="15.75">
      <c r="A31" s="33" t="s">
        <v>37</v>
      </c>
      <c r="B31" s="32">
        <v>204.2</v>
      </c>
      <c r="C31" s="32" t="s">
        <v>36</v>
      </c>
      <c r="D31" s="2"/>
      <c r="E31" s="33" t="s">
        <v>35</v>
      </c>
      <c r="F31" s="34">
        <v>204.2</v>
      </c>
      <c r="G31" s="24" t="s">
        <v>36</v>
      </c>
      <c r="H31" s="5"/>
      <c r="I31" s="5"/>
      <c r="J31" s="5"/>
      <c r="K31" s="5"/>
      <c r="L31" s="5"/>
    </row>
    <row r="32" spans="1:12" ht="15.75">
      <c r="A32" s="35" t="s">
        <v>38</v>
      </c>
      <c r="B32" s="32">
        <v>146.5</v>
      </c>
      <c r="C32" s="32" t="s">
        <v>36</v>
      </c>
      <c r="D32" s="2"/>
      <c r="E32" s="33" t="s">
        <v>37</v>
      </c>
      <c r="F32" s="32">
        <v>204.2</v>
      </c>
      <c r="G32" s="32" t="s">
        <v>36</v>
      </c>
      <c r="H32" s="5"/>
      <c r="I32" s="5"/>
      <c r="J32" s="5"/>
      <c r="K32" s="5"/>
      <c r="L32" s="5"/>
    </row>
    <row r="33" spans="1:12" ht="47.25">
      <c r="A33" s="36" t="s">
        <v>39</v>
      </c>
      <c r="B33" s="37">
        <v>0</v>
      </c>
      <c r="C33" s="32" t="s">
        <v>36</v>
      </c>
      <c r="D33" s="2"/>
      <c r="E33" s="35" t="s">
        <v>38</v>
      </c>
      <c r="F33" s="32">
        <v>204.2</v>
      </c>
      <c r="G33" s="32" t="s">
        <v>36</v>
      </c>
      <c r="H33" s="5"/>
      <c r="I33" s="5"/>
      <c r="J33" s="5"/>
      <c r="K33" s="5"/>
      <c r="L33" s="5"/>
    </row>
    <row r="34" spans="1:12" ht="65.25" customHeight="1">
      <c r="A34" s="36" t="s">
        <v>40</v>
      </c>
      <c r="B34" s="37">
        <v>0</v>
      </c>
      <c r="C34" s="32" t="s">
        <v>36</v>
      </c>
      <c r="D34" s="2"/>
      <c r="E34" s="36" t="s">
        <v>39</v>
      </c>
      <c r="F34" s="32">
        <v>146.5</v>
      </c>
      <c r="G34" s="32" t="s">
        <v>36</v>
      </c>
      <c r="H34" s="5"/>
      <c r="I34" s="5"/>
      <c r="J34" s="5"/>
      <c r="K34" s="5"/>
      <c r="L34" s="5"/>
    </row>
    <row r="35" spans="1:12" ht="17.25" customHeight="1">
      <c r="A35" s="11" t="s">
        <v>41</v>
      </c>
      <c r="B35" s="32">
        <v>0</v>
      </c>
      <c r="C35" s="32" t="s">
        <v>42</v>
      </c>
      <c r="D35" s="2"/>
      <c r="E35" s="36" t="s">
        <v>40</v>
      </c>
      <c r="F35" s="37">
        <v>0</v>
      </c>
      <c r="G35" s="32" t="s">
        <v>36</v>
      </c>
      <c r="H35" s="5"/>
      <c r="I35" s="5"/>
      <c r="J35" s="5"/>
      <c r="K35" s="5"/>
      <c r="L35" s="5"/>
    </row>
    <row r="36" spans="1:12" ht="31.5">
      <c r="A36" s="7" t="s">
        <v>43</v>
      </c>
      <c r="B36" s="32">
        <v>0</v>
      </c>
      <c r="C36" s="32" t="s">
        <v>36</v>
      </c>
      <c r="D36" s="2"/>
      <c r="E36" s="11" t="s">
        <v>41</v>
      </c>
      <c r="F36" s="32">
        <v>0</v>
      </c>
      <c r="G36" s="32" t="s">
        <v>42</v>
      </c>
      <c r="H36" s="5"/>
      <c r="I36" s="5"/>
      <c r="J36" s="5"/>
      <c r="K36" s="5"/>
      <c r="L36" s="5"/>
    </row>
    <row r="37" spans="1:12" ht="17.25" customHeight="1">
      <c r="A37" s="11" t="s">
        <v>44</v>
      </c>
      <c r="B37" s="37">
        <v>0</v>
      </c>
      <c r="C37" s="32" t="s">
        <v>36</v>
      </c>
      <c r="D37" s="2"/>
      <c r="E37" s="7" t="s">
        <v>43</v>
      </c>
      <c r="F37" s="32">
        <v>0</v>
      </c>
      <c r="G37" s="32" t="s">
        <v>36</v>
      </c>
      <c r="H37" s="5"/>
      <c r="I37" s="5"/>
      <c r="J37" s="5"/>
      <c r="K37" s="5"/>
      <c r="L37" s="5"/>
    </row>
    <row r="38" spans="1:12" ht="47.25">
      <c r="A38" s="38" t="s">
        <v>45</v>
      </c>
      <c r="B38" s="39">
        <v>0</v>
      </c>
      <c r="C38" s="11" t="s">
        <v>36</v>
      </c>
      <c r="D38" s="40"/>
      <c r="E38" s="11" t="s">
        <v>44</v>
      </c>
      <c r="F38" s="37">
        <v>0</v>
      </c>
      <c r="G38" s="32" t="s">
        <v>36</v>
      </c>
      <c r="H38" s="5"/>
      <c r="I38" s="5"/>
      <c r="J38" s="5"/>
      <c r="K38" s="5"/>
      <c r="L38" s="5"/>
    </row>
    <row r="39" spans="1:12" ht="45.75" customHeight="1">
      <c r="A39" s="41" t="s">
        <v>46</v>
      </c>
      <c r="B39" s="42">
        <v>971</v>
      </c>
      <c r="C39" s="43"/>
      <c r="D39" s="40"/>
      <c r="E39" s="38" t="s">
        <v>45</v>
      </c>
      <c r="F39" s="39">
        <v>0</v>
      </c>
      <c r="G39" s="11" t="s">
        <v>36</v>
      </c>
      <c r="H39" s="5"/>
      <c r="I39" s="5"/>
      <c r="J39" s="5"/>
      <c r="K39" s="5"/>
      <c r="L39" s="5"/>
    </row>
    <row r="40" spans="1:12" ht="18" customHeight="1">
      <c r="A40" s="44" t="s">
        <v>47</v>
      </c>
      <c r="B40" s="39">
        <v>16.4</v>
      </c>
      <c r="C40" s="11" t="s">
        <v>36</v>
      </c>
      <c r="D40" s="40"/>
      <c r="E40" s="41" t="s">
        <v>46</v>
      </c>
      <c r="F40" s="42">
        <v>971</v>
      </c>
      <c r="G40" s="43"/>
      <c r="H40" s="5"/>
      <c r="I40" s="5"/>
      <c r="J40" s="5"/>
      <c r="K40" s="5"/>
      <c r="L40" s="5"/>
    </row>
    <row r="41" spans="1:12" ht="15.75">
      <c r="A41" s="45" t="s">
        <v>48</v>
      </c>
      <c r="B41" s="39"/>
      <c r="C41" s="11" t="s">
        <v>36</v>
      </c>
      <c r="D41" s="46"/>
      <c r="E41" s="44" t="s">
        <v>47</v>
      </c>
      <c r="F41" s="39">
        <v>16.4</v>
      </c>
      <c r="G41" s="11" t="s">
        <v>36</v>
      </c>
      <c r="H41" s="5"/>
      <c r="I41" s="5"/>
      <c r="J41" s="5"/>
      <c r="K41" s="5"/>
      <c r="L41" s="5"/>
    </row>
    <row r="42" spans="1:12" ht="15.75">
      <c r="A42" s="44" t="s">
        <v>49</v>
      </c>
      <c r="B42" s="39">
        <v>319.5</v>
      </c>
      <c r="C42" s="11" t="s">
        <v>36</v>
      </c>
      <c r="D42" s="46"/>
      <c r="E42" s="45" t="s">
        <v>48</v>
      </c>
      <c r="F42" s="39"/>
      <c r="G42" s="11" t="s">
        <v>36</v>
      </c>
      <c r="H42" s="5"/>
      <c r="I42" s="5"/>
      <c r="J42" s="5"/>
      <c r="K42" s="5"/>
      <c r="L42" s="5"/>
    </row>
    <row r="43" spans="1:12" ht="15.75">
      <c r="A43" s="33" t="s">
        <v>50</v>
      </c>
      <c r="B43" s="34">
        <v>226.4</v>
      </c>
      <c r="C43" s="24" t="s">
        <v>36</v>
      </c>
      <c r="D43" s="46"/>
      <c r="E43" s="44" t="s">
        <v>49</v>
      </c>
      <c r="F43" s="39">
        <v>319.5</v>
      </c>
      <c r="G43" s="11" t="s">
        <v>36</v>
      </c>
      <c r="H43" s="5"/>
      <c r="I43" s="5"/>
      <c r="J43" s="5"/>
      <c r="K43" s="5"/>
      <c r="L43" s="5"/>
    </row>
    <row r="44" spans="1:12" ht="15.75">
      <c r="A44" s="1" t="s">
        <v>51</v>
      </c>
      <c r="B44" s="47"/>
      <c r="C44" s="47"/>
      <c r="D44" s="46"/>
      <c r="E44" s="33" t="s">
        <v>50</v>
      </c>
      <c r="F44" s="34">
        <v>226.4</v>
      </c>
      <c r="G44" s="24" t="s">
        <v>36</v>
      </c>
      <c r="H44" s="5"/>
      <c r="I44" s="5"/>
      <c r="J44" s="5"/>
      <c r="K44" s="5"/>
      <c r="L44" s="5"/>
    </row>
    <row r="45" spans="1:12" ht="15.75">
      <c r="A45" s="1" t="s">
        <v>52</v>
      </c>
      <c r="B45" s="48">
        <v>6</v>
      </c>
      <c r="C45" s="47" t="s">
        <v>53</v>
      </c>
      <c r="D45" s="40"/>
      <c r="E45" s="1" t="s">
        <v>51</v>
      </c>
      <c r="F45" s="47"/>
      <c r="G45" s="47"/>
      <c r="H45" s="5"/>
      <c r="I45" s="5"/>
      <c r="J45" s="5"/>
      <c r="K45" s="5"/>
      <c r="L45" s="5"/>
    </row>
    <row r="46" spans="1:12" ht="15.75">
      <c r="A46" s="11" t="s">
        <v>54</v>
      </c>
      <c r="B46" s="48">
        <v>322.3</v>
      </c>
      <c r="C46" s="32" t="s">
        <v>36</v>
      </c>
      <c r="D46" s="40"/>
      <c r="E46" s="1" t="s">
        <v>52</v>
      </c>
      <c r="F46" s="48">
        <v>6</v>
      </c>
      <c r="G46" s="47" t="s">
        <v>53</v>
      </c>
      <c r="H46" s="5"/>
      <c r="I46" s="5"/>
      <c r="J46" s="5"/>
      <c r="K46" s="5"/>
      <c r="L46" s="5"/>
    </row>
    <row r="47" spans="1:12" ht="15.75">
      <c r="A47" s="49" t="s">
        <v>55</v>
      </c>
      <c r="B47" s="50"/>
      <c r="C47" s="11"/>
      <c r="D47" s="2"/>
      <c r="E47" s="11" t="s">
        <v>54</v>
      </c>
      <c r="F47" s="48">
        <v>322.3</v>
      </c>
      <c r="G47" s="32" t="s">
        <v>36</v>
      </c>
      <c r="H47" s="5"/>
      <c r="I47" s="5"/>
      <c r="J47" s="5"/>
      <c r="K47" s="5"/>
      <c r="L47" s="5"/>
    </row>
    <row r="48" spans="1:12" ht="16.5" customHeight="1">
      <c r="A48" s="51" t="s">
        <v>56</v>
      </c>
      <c r="B48" s="50"/>
      <c r="C48" s="11"/>
      <c r="D48" s="40"/>
      <c r="E48" s="49" t="s">
        <v>55</v>
      </c>
      <c r="F48" s="50"/>
      <c r="G48" s="11"/>
      <c r="H48" s="5"/>
      <c r="I48" s="5"/>
      <c r="J48" s="5"/>
      <c r="K48" s="5"/>
      <c r="L48" s="5"/>
    </row>
    <row r="49" spans="1:12" ht="15.75">
      <c r="A49" s="51" t="s">
        <v>57</v>
      </c>
      <c r="B49" s="52">
        <v>322.3</v>
      </c>
      <c r="C49" s="11"/>
      <c r="D49" s="40"/>
      <c r="E49" s="51" t="s">
        <v>56</v>
      </c>
      <c r="F49" s="50"/>
      <c r="G49" s="11"/>
      <c r="H49" s="5"/>
      <c r="I49" s="5"/>
      <c r="J49" s="5"/>
      <c r="K49" s="5"/>
      <c r="L49" s="5"/>
    </row>
    <row r="50" spans="1:12" ht="15" customHeight="1">
      <c r="A50" s="51" t="s">
        <v>58</v>
      </c>
      <c r="B50" s="50"/>
      <c r="C50" s="11"/>
      <c r="D50" s="40"/>
      <c r="E50" s="51" t="s">
        <v>57</v>
      </c>
      <c r="F50" s="52">
        <v>322.3</v>
      </c>
      <c r="G50" s="11"/>
      <c r="H50" s="5"/>
      <c r="I50" s="5"/>
      <c r="J50" s="5"/>
      <c r="K50" s="5"/>
      <c r="L50" s="5"/>
    </row>
    <row r="51" spans="1:12" ht="15.75">
      <c r="A51" s="257" t="s">
        <v>59</v>
      </c>
      <c r="B51" s="257"/>
      <c r="C51" s="257"/>
      <c r="D51" s="40"/>
      <c r="E51" s="51" t="s">
        <v>58</v>
      </c>
      <c r="F51" s="50"/>
      <c r="G51" s="11"/>
      <c r="H51" s="5"/>
      <c r="I51" s="5"/>
      <c r="J51" s="5"/>
      <c r="K51" s="5"/>
      <c r="L51" s="5"/>
    </row>
    <row r="52" spans="1:12" ht="15.75">
      <c r="A52" s="1"/>
      <c r="B52" s="5"/>
      <c r="C52" s="5"/>
      <c r="D52" s="40"/>
      <c r="E52" s="257" t="s">
        <v>59</v>
      </c>
      <c r="F52" s="257"/>
      <c r="G52" s="257"/>
      <c r="H52" s="5"/>
      <c r="I52" s="5"/>
      <c r="J52" s="5"/>
      <c r="K52" s="5"/>
      <c r="L52" s="5"/>
    </row>
    <row r="53" spans="1:12" ht="94.5" customHeight="1">
      <c r="A53" s="53" t="s">
        <v>60</v>
      </c>
      <c r="B53" s="53" t="s">
        <v>61</v>
      </c>
      <c r="C53" s="53" t="s">
        <v>62</v>
      </c>
      <c r="D53" s="2"/>
      <c r="E53" s="1"/>
      <c r="F53" s="5"/>
      <c r="G53" s="5"/>
      <c r="H53" s="5"/>
      <c r="I53" s="5"/>
      <c r="J53" s="5"/>
      <c r="K53" s="5"/>
      <c r="L53" s="5"/>
    </row>
    <row r="54" spans="1:12" ht="27.75" customHeight="1">
      <c r="A54" s="54" t="s">
        <v>63</v>
      </c>
      <c r="B54" s="55" t="s">
        <v>64</v>
      </c>
      <c r="C54" s="56" t="s">
        <v>65</v>
      </c>
      <c r="D54" s="2"/>
      <c r="E54" s="53" t="s">
        <v>60</v>
      </c>
      <c r="F54" s="53" t="s">
        <v>61</v>
      </c>
      <c r="G54" s="53" t="s">
        <v>62</v>
      </c>
      <c r="H54" s="5"/>
      <c r="I54" s="5"/>
      <c r="J54" s="5"/>
      <c r="K54" s="5"/>
      <c r="L54" s="5"/>
    </row>
    <row r="55" spans="1:12" ht="31.5" customHeight="1">
      <c r="A55" s="54" t="s">
        <v>66</v>
      </c>
      <c r="B55" s="55" t="s">
        <v>67</v>
      </c>
      <c r="C55" s="56" t="s">
        <v>68</v>
      </c>
      <c r="D55" s="2"/>
      <c r="E55" s="54" t="s">
        <v>63</v>
      </c>
      <c r="F55" s="55" t="s">
        <v>64</v>
      </c>
      <c r="G55" s="56" t="s">
        <v>65</v>
      </c>
      <c r="H55" s="5"/>
      <c r="I55" s="5"/>
      <c r="J55" s="5"/>
      <c r="K55" s="5"/>
      <c r="L55" s="5"/>
    </row>
    <row r="56" spans="1:12" ht="16.5" customHeight="1">
      <c r="A56" s="57" t="s">
        <v>69</v>
      </c>
      <c r="B56" s="58" t="s">
        <v>70</v>
      </c>
      <c r="C56" s="56"/>
      <c r="D56" s="2"/>
      <c r="E56" s="54" t="s">
        <v>66</v>
      </c>
      <c r="F56" s="55" t="s">
        <v>67</v>
      </c>
      <c r="G56" s="56" t="s">
        <v>68</v>
      </c>
      <c r="H56" s="5"/>
      <c r="I56" s="5"/>
      <c r="J56" s="5"/>
      <c r="K56" s="5"/>
      <c r="L56" s="5"/>
    </row>
    <row r="57" spans="1:12" ht="15.75">
      <c r="A57" s="59" t="s">
        <v>71</v>
      </c>
      <c r="B57" s="60"/>
      <c r="C57" s="61"/>
      <c r="D57" s="2"/>
      <c r="E57" s="57" t="s">
        <v>69</v>
      </c>
      <c r="F57" s="58" t="s">
        <v>70</v>
      </c>
      <c r="G57" s="56"/>
      <c r="H57" s="5"/>
      <c r="I57" s="5"/>
      <c r="J57" s="5"/>
      <c r="K57" s="5"/>
      <c r="L57" s="5"/>
    </row>
    <row r="58" spans="1:12" ht="31.5">
      <c r="A58" s="62" t="s">
        <v>72</v>
      </c>
      <c r="B58" s="63" t="s">
        <v>73</v>
      </c>
      <c r="C58" s="64" t="s">
        <v>74</v>
      </c>
      <c r="D58" s="2"/>
      <c r="E58" s="59" t="s">
        <v>71</v>
      </c>
      <c r="F58" s="60"/>
      <c r="G58" s="61"/>
      <c r="H58" s="5"/>
      <c r="I58" s="5"/>
      <c r="J58" s="5"/>
      <c r="K58" s="5"/>
      <c r="L58" s="5"/>
    </row>
    <row r="59" spans="1:12" ht="20.25" customHeight="1">
      <c r="A59" s="62" t="s">
        <v>75</v>
      </c>
      <c r="B59" s="65"/>
      <c r="C59" s="66"/>
      <c r="D59" s="2"/>
      <c r="E59" s="62" t="s">
        <v>72</v>
      </c>
      <c r="F59" s="63" t="s">
        <v>73</v>
      </c>
      <c r="G59" s="64" t="s">
        <v>74</v>
      </c>
      <c r="H59" s="5"/>
      <c r="I59" s="5"/>
      <c r="J59" s="5"/>
      <c r="K59" s="5"/>
      <c r="L59" s="5"/>
    </row>
    <row r="60" spans="1:12" ht="15.75">
      <c r="A60" s="62" t="s">
        <v>76</v>
      </c>
      <c r="B60" s="65"/>
      <c r="C60" s="66"/>
      <c r="D60" s="2"/>
      <c r="E60" s="62" t="s">
        <v>75</v>
      </c>
      <c r="F60" s="65"/>
      <c r="G60" s="66"/>
      <c r="H60" s="5"/>
      <c r="I60" s="5"/>
      <c r="J60" s="5"/>
      <c r="K60" s="5"/>
      <c r="L60" s="5"/>
    </row>
    <row r="61" spans="1:12" ht="15.75">
      <c r="A61" s="67" t="s">
        <v>77</v>
      </c>
      <c r="B61" s="68"/>
      <c r="C61" s="69"/>
      <c r="D61" s="2"/>
      <c r="E61" s="62" t="s">
        <v>76</v>
      </c>
      <c r="F61" s="65"/>
      <c r="G61" s="66"/>
      <c r="H61" s="5"/>
      <c r="I61" s="5"/>
      <c r="J61" s="5"/>
      <c r="K61" s="5"/>
      <c r="L61" s="5"/>
    </row>
    <row r="62" spans="1:12" ht="15.75">
      <c r="A62" s="70" t="s">
        <v>78</v>
      </c>
      <c r="B62" s="71" t="s">
        <v>79</v>
      </c>
      <c r="C62" s="72" t="s">
        <v>80</v>
      </c>
      <c r="D62" s="2"/>
      <c r="E62" s="67" t="s">
        <v>77</v>
      </c>
      <c r="F62" s="68"/>
      <c r="G62" s="69"/>
      <c r="H62" s="5"/>
      <c r="I62" s="5"/>
      <c r="J62" s="5"/>
      <c r="K62" s="5"/>
      <c r="L62" s="5"/>
    </row>
    <row r="63" spans="1:12" ht="31.5">
      <c r="A63" s="73" t="s">
        <v>81</v>
      </c>
      <c r="B63" s="55" t="s">
        <v>82</v>
      </c>
      <c r="C63" s="74" t="s">
        <v>83</v>
      </c>
      <c r="D63" s="2"/>
      <c r="E63" s="70" t="s">
        <v>78</v>
      </c>
      <c r="F63" s="71" t="s">
        <v>79</v>
      </c>
      <c r="G63" s="72" t="s">
        <v>80</v>
      </c>
      <c r="H63" s="5"/>
      <c r="I63" s="5"/>
      <c r="J63" s="5"/>
      <c r="K63" s="5"/>
      <c r="L63" s="5"/>
    </row>
    <row r="64" spans="1:12" ht="18" customHeight="1">
      <c r="A64" s="59" t="s">
        <v>84</v>
      </c>
      <c r="B64" s="75"/>
      <c r="C64" s="76"/>
      <c r="D64" s="2"/>
      <c r="E64" s="73" t="s">
        <v>81</v>
      </c>
      <c r="F64" s="55" t="s">
        <v>82</v>
      </c>
      <c r="G64" s="74" t="s">
        <v>83</v>
      </c>
      <c r="H64" s="5"/>
      <c r="I64" s="5"/>
      <c r="J64" s="5"/>
      <c r="K64" s="5"/>
      <c r="L64" s="5"/>
    </row>
    <row r="65" spans="1:12" ht="31.5" customHeight="1">
      <c r="A65" s="77" t="s">
        <v>85</v>
      </c>
      <c r="B65" s="78" t="s">
        <v>86</v>
      </c>
      <c r="C65" s="79" t="s">
        <v>87</v>
      </c>
      <c r="D65" s="2"/>
      <c r="E65" s="59" t="s">
        <v>84</v>
      </c>
      <c r="F65" s="75"/>
      <c r="G65" s="76"/>
      <c r="H65" s="5"/>
      <c r="I65" s="5"/>
      <c r="J65" s="5"/>
      <c r="K65" s="5"/>
      <c r="L65" s="5"/>
    </row>
    <row r="66" spans="1:12" ht="16.5" customHeight="1">
      <c r="A66" s="80" t="s">
        <v>88</v>
      </c>
      <c r="B66" s="81" t="s">
        <v>89</v>
      </c>
      <c r="C66" s="82" t="s">
        <v>90</v>
      </c>
      <c r="D66" s="2"/>
      <c r="E66" s="77" t="s">
        <v>85</v>
      </c>
      <c r="F66" s="78" t="s">
        <v>86</v>
      </c>
      <c r="G66" s="79" t="s">
        <v>87</v>
      </c>
      <c r="H66" s="5"/>
      <c r="I66" s="5"/>
      <c r="J66" s="5"/>
      <c r="K66" s="5"/>
      <c r="L66" s="5"/>
    </row>
    <row r="67" spans="1:12" ht="18.75" customHeight="1">
      <c r="A67" s="83" t="s">
        <v>77</v>
      </c>
      <c r="B67" s="84"/>
      <c r="C67" s="85"/>
      <c r="D67" s="2"/>
      <c r="E67" s="80" t="s">
        <v>88</v>
      </c>
      <c r="F67" s="81" t="s">
        <v>89</v>
      </c>
      <c r="G67" s="82" t="s">
        <v>90</v>
      </c>
      <c r="H67" s="5"/>
      <c r="I67" s="5"/>
      <c r="J67" s="5"/>
      <c r="K67" s="5"/>
      <c r="L67" s="5"/>
    </row>
    <row r="68" spans="1:12" ht="15.75">
      <c r="A68" s="59" t="s">
        <v>91</v>
      </c>
      <c r="B68" s="75"/>
      <c r="C68" s="76"/>
      <c r="D68" s="2"/>
      <c r="E68" s="83" t="s">
        <v>77</v>
      </c>
      <c r="F68" s="84"/>
      <c r="G68" s="85"/>
      <c r="H68" s="5"/>
      <c r="I68" s="5"/>
      <c r="J68" s="5"/>
      <c r="K68" s="5"/>
      <c r="L68" s="5"/>
    </row>
    <row r="69" spans="1:12" ht="26.25" customHeight="1">
      <c r="A69" s="80" t="s">
        <v>92</v>
      </c>
      <c r="B69" s="86" t="s">
        <v>207</v>
      </c>
      <c r="C69" s="87" t="s">
        <v>94</v>
      </c>
      <c r="D69" s="2"/>
      <c r="E69" s="59" t="s">
        <v>91</v>
      </c>
      <c r="F69" s="75"/>
      <c r="G69" s="76"/>
      <c r="H69" s="5"/>
      <c r="I69" s="5"/>
      <c r="J69" s="5"/>
      <c r="K69" s="5"/>
      <c r="L69" s="5"/>
    </row>
    <row r="70" spans="1:12" ht="25.5">
      <c r="A70" s="77" t="s">
        <v>95</v>
      </c>
      <c r="B70" s="86"/>
      <c r="C70" s="88"/>
      <c r="D70" s="2"/>
      <c r="E70" s="80" t="s">
        <v>92</v>
      </c>
      <c r="F70" s="86" t="s">
        <v>93</v>
      </c>
      <c r="G70" s="87" t="s">
        <v>94</v>
      </c>
      <c r="H70" s="5"/>
      <c r="I70" s="5"/>
      <c r="J70" s="5"/>
      <c r="K70" s="5"/>
      <c r="L70" s="5"/>
    </row>
    <row r="71" spans="1:12" ht="15.75">
      <c r="A71" s="80" t="s">
        <v>77</v>
      </c>
      <c r="B71" s="81"/>
      <c r="C71" s="85"/>
      <c r="D71" s="2"/>
      <c r="E71" s="77" t="s">
        <v>95</v>
      </c>
      <c r="F71" s="86"/>
      <c r="G71" s="88"/>
      <c r="H71" s="5"/>
      <c r="I71" s="5"/>
      <c r="J71" s="5"/>
      <c r="K71" s="5"/>
      <c r="L71" s="5"/>
    </row>
    <row r="72" spans="1:12" ht="31.5">
      <c r="A72" s="59" t="s">
        <v>96</v>
      </c>
      <c r="B72" s="75"/>
      <c r="C72" s="76"/>
      <c r="D72" s="2"/>
      <c r="E72" s="80" t="s">
        <v>77</v>
      </c>
      <c r="F72" s="81"/>
      <c r="G72" s="85"/>
      <c r="H72" s="5"/>
      <c r="I72" s="5"/>
      <c r="J72" s="5"/>
      <c r="K72" s="5"/>
      <c r="L72" s="5"/>
    </row>
    <row r="73" spans="1:12" ht="17.25" customHeight="1">
      <c r="A73" s="80" t="s">
        <v>97</v>
      </c>
      <c r="B73" s="81" t="s">
        <v>21</v>
      </c>
      <c r="C73" s="82"/>
      <c r="D73" s="2"/>
      <c r="E73" s="59" t="s">
        <v>96</v>
      </c>
      <c r="F73" s="75"/>
      <c r="G73" s="76"/>
      <c r="H73" s="5"/>
      <c r="I73" s="5"/>
      <c r="J73" s="5"/>
      <c r="K73" s="5"/>
      <c r="L73" s="5"/>
    </row>
    <row r="74" spans="1:12" ht="15.75">
      <c r="A74" s="80" t="s">
        <v>98</v>
      </c>
      <c r="B74" s="81" t="s">
        <v>99</v>
      </c>
      <c r="C74" s="82"/>
      <c r="D74" s="2"/>
      <c r="E74" s="80" t="s">
        <v>97</v>
      </c>
      <c r="F74" s="89" t="s">
        <v>21</v>
      </c>
      <c r="G74" s="82"/>
      <c r="H74" s="5"/>
      <c r="I74" s="5"/>
      <c r="J74" s="5"/>
      <c r="K74" s="5"/>
      <c r="L74" s="5"/>
    </row>
    <row r="75" spans="1:12" ht="15.75">
      <c r="A75" s="80" t="s">
        <v>100</v>
      </c>
      <c r="B75" s="81" t="s">
        <v>21</v>
      </c>
      <c r="C75" s="82"/>
      <c r="D75" s="2"/>
      <c r="E75" s="80" t="s">
        <v>98</v>
      </c>
      <c r="F75" s="81" t="s">
        <v>99</v>
      </c>
      <c r="G75" s="82"/>
      <c r="H75" s="5"/>
      <c r="I75" s="5"/>
      <c r="J75" s="5"/>
      <c r="K75" s="5"/>
      <c r="L75" s="5"/>
    </row>
    <row r="76" spans="1:12" ht="14.25" customHeight="1">
      <c r="A76" s="80" t="s">
        <v>101</v>
      </c>
      <c r="B76" s="81" t="s">
        <v>99</v>
      </c>
      <c r="C76" s="82"/>
      <c r="D76" s="2"/>
      <c r="E76" s="80" t="s">
        <v>100</v>
      </c>
      <c r="F76" s="81" t="s">
        <v>21</v>
      </c>
      <c r="G76" s="82"/>
      <c r="H76" s="5"/>
      <c r="I76" s="5"/>
      <c r="J76" s="5"/>
      <c r="K76" s="5"/>
      <c r="L76" s="5"/>
    </row>
    <row r="77" spans="1:12" ht="19.5" customHeight="1">
      <c r="A77" s="80" t="s">
        <v>102</v>
      </c>
      <c r="B77" s="81" t="s">
        <v>21</v>
      </c>
      <c r="C77" s="82"/>
      <c r="D77" s="2"/>
      <c r="E77" s="80" t="s">
        <v>101</v>
      </c>
      <c r="F77" s="81" t="s">
        <v>99</v>
      </c>
      <c r="G77" s="82"/>
      <c r="H77" s="5"/>
      <c r="I77" s="5"/>
      <c r="J77" s="5"/>
      <c r="K77" s="5"/>
      <c r="L77" s="5"/>
    </row>
    <row r="78" spans="1:12" ht="15.75">
      <c r="A78" s="80" t="s">
        <v>103</v>
      </c>
      <c r="B78" s="81" t="s">
        <v>21</v>
      </c>
      <c r="C78" s="82"/>
      <c r="D78" s="2"/>
      <c r="E78" s="80" t="s">
        <v>102</v>
      </c>
      <c r="F78" s="81" t="s">
        <v>21</v>
      </c>
      <c r="G78" s="82"/>
      <c r="H78" s="5"/>
      <c r="I78" s="5"/>
      <c r="J78" s="5"/>
      <c r="K78" s="5"/>
      <c r="L78" s="5"/>
    </row>
    <row r="79" spans="1:12" ht="15.75">
      <c r="A79" s="80" t="s">
        <v>104</v>
      </c>
      <c r="B79" s="81" t="s">
        <v>21</v>
      </c>
      <c r="C79" s="82"/>
      <c r="D79" s="2"/>
      <c r="E79" s="80" t="s">
        <v>103</v>
      </c>
      <c r="F79" s="81" t="s">
        <v>21</v>
      </c>
      <c r="G79" s="82"/>
      <c r="H79" s="5"/>
      <c r="I79" s="5"/>
      <c r="J79" s="5"/>
      <c r="K79" s="5"/>
      <c r="L79" s="5"/>
    </row>
    <row r="80" spans="1:12" ht="15.75">
      <c r="A80" s="80" t="s">
        <v>105</v>
      </c>
      <c r="B80" s="81" t="s">
        <v>21</v>
      </c>
      <c r="C80" s="82"/>
      <c r="D80" s="2"/>
      <c r="E80" s="80" t="s">
        <v>104</v>
      </c>
      <c r="F80" s="81" t="s">
        <v>21</v>
      </c>
      <c r="G80" s="82"/>
      <c r="H80" s="5"/>
      <c r="I80" s="5"/>
      <c r="J80" s="5"/>
      <c r="K80" s="5"/>
      <c r="L80" s="5"/>
    </row>
    <row r="81" spans="1:12" ht="15.75">
      <c r="A81" s="83" t="s">
        <v>106</v>
      </c>
      <c r="B81" s="81" t="s">
        <v>21</v>
      </c>
      <c r="C81" s="82"/>
      <c r="D81" s="2"/>
      <c r="E81" s="80" t="s">
        <v>105</v>
      </c>
      <c r="F81" s="81" t="s">
        <v>21</v>
      </c>
      <c r="G81" s="82"/>
      <c r="H81" s="5"/>
      <c r="I81" s="5"/>
      <c r="J81" s="5"/>
      <c r="K81" s="5"/>
      <c r="L81" s="5"/>
    </row>
    <row r="82" spans="1:12" ht="47.25">
      <c r="A82" s="59" t="s">
        <v>107</v>
      </c>
      <c r="B82" s="75"/>
      <c r="C82" s="76"/>
      <c r="D82" s="2"/>
      <c r="E82" s="83" t="s">
        <v>106</v>
      </c>
      <c r="F82" s="81" t="s">
        <v>21</v>
      </c>
      <c r="G82" s="82"/>
      <c r="H82" s="5"/>
      <c r="I82" s="5"/>
      <c r="J82" s="5"/>
      <c r="K82" s="5"/>
      <c r="L82" s="5"/>
    </row>
    <row r="83" spans="1:12" ht="18" customHeight="1">
      <c r="A83" s="80" t="s">
        <v>108</v>
      </c>
      <c r="B83" s="81" t="s">
        <v>99</v>
      </c>
      <c r="C83" s="82"/>
      <c r="D83" s="2"/>
      <c r="E83" s="59" t="s">
        <v>107</v>
      </c>
      <c r="F83" s="75"/>
      <c r="G83" s="76"/>
      <c r="H83" s="5"/>
      <c r="I83" s="5"/>
      <c r="J83" s="5"/>
      <c r="K83" s="5"/>
      <c r="L83" s="5"/>
    </row>
    <row r="84" spans="1:12" ht="15.75">
      <c r="A84" s="80" t="s">
        <v>109</v>
      </c>
      <c r="B84" s="81" t="s">
        <v>21</v>
      </c>
      <c r="C84" s="82"/>
      <c r="D84" s="2"/>
      <c r="E84" s="80" t="s">
        <v>108</v>
      </c>
      <c r="F84" s="81" t="s">
        <v>99</v>
      </c>
      <c r="G84" s="82"/>
      <c r="H84" s="5"/>
      <c r="I84" s="5"/>
      <c r="J84" s="5"/>
      <c r="K84" s="5"/>
      <c r="L84" s="5"/>
    </row>
    <row r="85" spans="1:12" ht="13.5" customHeight="1">
      <c r="A85" s="80" t="s">
        <v>110</v>
      </c>
      <c r="B85" s="81" t="s">
        <v>21</v>
      </c>
      <c r="C85" s="82" t="s">
        <v>111</v>
      </c>
      <c r="D85" s="2"/>
      <c r="E85" s="80" t="s">
        <v>109</v>
      </c>
      <c r="F85" s="81" t="s">
        <v>21</v>
      </c>
      <c r="G85" s="82"/>
      <c r="H85" s="5"/>
      <c r="I85" s="5"/>
      <c r="J85" s="5"/>
      <c r="K85" s="5"/>
      <c r="L85" s="5"/>
    </row>
    <row r="86" spans="1:12" ht="16.5" customHeight="1">
      <c r="A86" s="80" t="s">
        <v>112</v>
      </c>
      <c r="B86" s="81" t="s">
        <v>99</v>
      </c>
      <c r="C86" s="82" t="s">
        <v>113</v>
      </c>
      <c r="D86" s="2"/>
      <c r="E86" s="80" t="s">
        <v>110</v>
      </c>
      <c r="F86" s="81" t="s">
        <v>21</v>
      </c>
      <c r="G86" s="82" t="s">
        <v>111</v>
      </c>
      <c r="H86" s="5"/>
      <c r="I86" s="5"/>
      <c r="J86" s="5"/>
      <c r="K86" s="5"/>
      <c r="L86" s="5"/>
    </row>
    <row r="87" spans="1:12" ht="15.75">
      <c r="A87" s="80" t="s">
        <v>114</v>
      </c>
      <c r="B87" s="81" t="s">
        <v>21</v>
      </c>
      <c r="C87" s="82"/>
      <c r="D87" s="2"/>
      <c r="E87" s="80" t="s">
        <v>112</v>
      </c>
      <c r="F87" s="81" t="s">
        <v>99</v>
      </c>
      <c r="G87" s="82" t="s">
        <v>113</v>
      </c>
      <c r="H87" s="5"/>
      <c r="I87" s="5"/>
      <c r="J87" s="5"/>
      <c r="K87" s="5"/>
      <c r="L87" s="5"/>
    </row>
    <row r="88" spans="1:12" ht="15.75">
      <c r="A88" s="80" t="s">
        <v>115</v>
      </c>
      <c r="B88" s="81" t="s">
        <v>21</v>
      </c>
      <c r="C88" s="82"/>
      <c r="D88" s="2"/>
      <c r="E88" s="80" t="s">
        <v>114</v>
      </c>
      <c r="F88" s="81" t="s">
        <v>21</v>
      </c>
      <c r="G88" s="82"/>
      <c r="H88" s="5"/>
      <c r="I88" s="5"/>
      <c r="J88" s="5"/>
      <c r="K88" s="5"/>
      <c r="L88" s="5"/>
    </row>
    <row r="89" spans="1:12" ht="15" customHeight="1">
      <c r="A89" s="80" t="s">
        <v>116</v>
      </c>
      <c r="B89" s="81" t="s">
        <v>117</v>
      </c>
      <c r="C89" s="82"/>
      <c r="D89" s="2"/>
      <c r="E89" s="80" t="s">
        <v>115</v>
      </c>
      <c r="F89" s="81" t="s">
        <v>21</v>
      </c>
      <c r="G89" s="82"/>
      <c r="H89" s="5"/>
      <c r="I89" s="5"/>
      <c r="J89" s="5"/>
      <c r="K89" s="5"/>
      <c r="L89" s="5"/>
    </row>
    <row r="90" spans="1:12" ht="13.5" customHeight="1">
      <c r="A90" s="80" t="s">
        <v>118</v>
      </c>
      <c r="B90" s="81" t="s">
        <v>21</v>
      </c>
      <c r="C90" s="82"/>
      <c r="D90" s="2"/>
      <c r="E90" s="80" t="s">
        <v>116</v>
      </c>
      <c r="F90" s="81" t="s">
        <v>117</v>
      </c>
      <c r="G90" s="82"/>
      <c r="H90" s="5"/>
      <c r="I90" s="5"/>
      <c r="J90" s="5"/>
      <c r="K90" s="5"/>
      <c r="L90" s="5"/>
    </row>
    <row r="91" spans="1:12" ht="15.75">
      <c r="A91" s="80" t="s">
        <v>119</v>
      </c>
      <c r="B91" s="81" t="s">
        <v>21</v>
      </c>
      <c r="C91" s="82"/>
      <c r="D91" s="2"/>
      <c r="E91" s="80" t="s">
        <v>118</v>
      </c>
      <c r="F91" s="81" t="s">
        <v>21</v>
      </c>
      <c r="G91" s="82"/>
      <c r="H91" s="5"/>
      <c r="I91" s="5"/>
      <c r="J91" s="5"/>
      <c r="K91" s="5"/>
      <c r="L91" s="5"/>
    </row>
    <row r="92" spans="1:12" ht="15.75">
      <c r="A92" s="90" t="s">
        <v>77</v>
      </c>
      <c r="B92" s="84" t="s">
        <v>21</v>
      </c>
      <c r="C92" s="91"/>
      <c r="D92" s="2"/>
      <c r="E92" s="80" t="s">
        <v>119</v>
      </c>
      <c r="F92" s="81" t="s">
        <v>21</v>
      </c>
      <c r="G92" s="82"/>
      <c r="H92" s="5"/>
      <c r="I92" s="5"/>
      <c r="J92" s="5"/>
      <c r="K92" s="5"/>
      <c r="L92" s="5"/>
    </row>
    <row r="93" spans="1:12" ht="15.75">
      <c r="A93" s="54" t="s">
        <v>120</v>
      </c>
      <c r="B93" s="55" t="s">
        <v>70</v>
      </c>
      <c r="C93" s="92" t="s">
        <v>121</v>
      </c>
      <c r="D93" s="2"/>
      <c r="E93" s="90" t="s">
        <v>77</v>
      </c>
      <c r="F93" s="84" t="s">
        <v>21</v>
      </c>
      <c r="G93" s="91"/>
      <c r="H93" s="5"/>
      <c r="I93" s="5"/>
      <c r="J93" s="5"/>
      <c r="K93" s="5"/>
      <c r="L93" s="5"/>
    </row>
    <row r="94" spans="1:12" ht="80.25" customHeight="1">
      <c r="A94" s="26" t="s">
        <v>208</v>
      </c>
      <c r="B94" s="5"/>
      <c r="C94" s="5" t="s">
        <v>123</v>
      </c>
      <c r="D94" s="2"/>
      <c r="E94" s="54" t="s">
        <v>120</v>
      </c>
      <c r="F94" s="55" t="s">
        <v>70</v>
      </c>
      <c r="G94" s="92" t="s">
        <v>121</v>
      </c>
      <c r="H94" s="5"/>
      <c r="I94" s="5"/>
      <c r="J94" s="5"/>
      <c r="K94" s="5"/>
      <c r="L94" s="5"/>
    </row>
    <row r="95" spans="1:12" ht="16.5" customHeight="1">
      <c r="A95" s="19" t="s">
        <v>124</v>
      </c>
      <c r="B95" s="5"/>
      <c r="C95" s="5"/>
      <c r="D95" s="2"/>
      <c r="E95" s="26" t="s">
        <v>122</v>
      </c>
      <c r="F95" s="5"/>
      <c r="G95" s="5" t="s">
        <v>123</v>
      </c>
      <c r="H95" s="5"/>
      <c r="I95" s="5"/>
      <c r="J95" s="5"/>
      <c r="K95" s="5"/>
      <c r="L95" s="5"/>
    </row>
    <row r="96" spans="1:12" ht="15.75">
      <c r="A96" s="1"/>
      <c r="B96" s="5"/>
      <c r="C96" s="5"/>
      <c r="D96" s="2"/>
      <c r="E96" s="19" t="s">
        <v>124</v>
      </c>
      <c r="F96" s="5"/>
      <c r="G96" s="5"/>
      <c r="H96" s="5"/>
      <c r="I96" s="5"/>
      <c r="J96" s="5"/>
      <c r="K96" s="5"/>
      <c r="L96" s="5"/>
    </row>
    <row r="97" spans="1:12" ht="15.75">
      <c r="A97" s="1" t="s">
        <v>125</v>
      </c>
      <c r="B97" s="5"/>
      <c r="C97" s="5"/>
      <c r="D97" s="2"/>
      <c r="E97" s="1"/>
      <c r="F97" s="5"/>
      <c r="G97" s="5"/>
      <c r="H97" s="5"/>
      <c r="I97" s="5"/>
      <c r="J97" s="5"/>
      <c r="K97" s="5"/>
      <c r="L97" s="5"/>
    </row>
    <row r="98" spans="1:12" ht="15.75">
      <c r="A98" s="1"/>
      <c r="B98" s="5"/>
      <c r="C98" s="5"/>
      <c r="D98" s="2"/>
      <c r="E98" s="1" t="s">
        <v>125</v>
      </c>
      <c r="F98" s="5"/>
      <c r="G98" s="5"/>
      <c r="H98" s="5"/>
      <c r="I98" s="5"/>
      <c r="J98" s="5"/>
      <c r="K98" s="5"/>
      <c r="L98" s="5"/>
    </row>
    <row r="99" spans="1:12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</row>
    <row r="100" spans="1:12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</row>
    <row r="101" spans="1:12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</row>
    <row r="102" spans="1:12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</row>
    <row r="103" spans="1:12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</row>
    <row r="104" spans="1:12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</row>
    <row r="105" spans="1:12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</row>
    <row r="106" spans="1:12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</row>
    <row r="107" spans="1:12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</row>
    <row r="108" spans="1:12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</row>
    <row r="109" spans="1:12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</row>
    <row r="110" spans="1:12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</row>
    <row r="111" spans="1:12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</row>
    <row r="112" spans="1:12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</row>
    <row r="113" spans="1:12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</row>
    <row r="114" spans="1:12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</row>
    <row r="115" spans="1:12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</row>
    <row r="116" spans="1:12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</row>
    <row r="117" spans="1:12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</row>
    <row r="118" spans="1:12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</row>
    <row r="119" spans="1:12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</row>
    <row r="120" spans="1:12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</row>
    <row r="121" spans="1:12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</row>
    <row r="122" spans="1:12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</row>
    <row r="123" spans="1:12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</row>
    <row r="124" spans="1:12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</row>
  </sheetData>
  <sheetProtection/>
  <mergeCells count="16">
    <mergeCell ref="A14:B14"/>
    <mergeCell ref="E15:F15"/>
    <mergeCell ref="E27:F27"/>
    <mergeCell ref="A51:C51"/>
    <mergeCell ref="E52:G52"/>
    <mergeCell ref="A24:B24"/>
    <mergeCell ref="A25:B25"/>
    <mergeCell ref="E25:F25"/>
    <mergeCell ref="A26:B26"/>
    <mergeCell ref="E26:F26"/>
    <mergeCell ref="A8:C8"/>
    <mergeCell ref="A9:C9"/>
    <mergeCell ref="B1:C1"/>
    <mergeCell ref="B2:C2"/>
    <mergeCell ref="B3:C3"/>
    <mergeCell ref="A7:C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31">
      <selection activeCell="A11" sqref="A11"/>
    </sheetView>
  </sheetViews>
  <sheetFormatPr defaultColWidth="9.140625" defaultRowHeight="12.75"/>
  <cols>
    <col min="1" max="1" width="32.140625" style="0" customWidth="1"/>
    <col min="2" max="2" width="4.00390625" style="0" customWidth="1"/>
    <col min="3" max="3" width="24.8515625" style="0" customWidth="1"/>
    <col min="4" max="4" width="13.57421875" style="0" customWidth="1"/>
    <col min="5" max="5" width="13.42187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3" ht="27" customHeight="1">
      <c r="A1" s="93"/>
      <c r="B1" s="94"/>
      <c r="C1" s="93"/>
      <c r="D1" s="258" t="s">
        <v>126</v>
      </c>
      <c r="E1" s="258"/>
      <c r="F1" s="93"/>
      <c r="G1" s="93"/>
      <c r="H1" s="93"/>
      <c r="I1" s="95"/>
      <c r="J1" s="95"/>
      <c r="K1" s="93"/>
      <c r="L1" s="93"/>
      <c r="M1" s="93"/>
    </row>
    <row r="2" spans="1:13" ht="15.75">
      <c r="A2" s="94"/>
      <c r="B2" s="94"/>
      <c r="C2" s="265" t="s">
        <v>1</v>
      </c>
      <c r="D2" s="265"/>
      <c r="E2" s="94"/>
      <c r="F2" s="94"/>
      <c r="G2" s="94"/>
      <c r="H2" s="93"/>
      <c r="I2" s="95"/>
      <c r="J2" s="95"/>
      <c r="K2" s="93"/>
      <c r="L2" s="93"/>
      <c r="M2" s="93"/>
    </row>
    <row r="3" spans="1:13" ht="47.25" customHeight="1">
      <c r="A3" s="94"/>
      <c r="B3" s="93"/>
      <c r="C3" s="277" t="s">
        <v>2</v>
      </c>
      <c r="D3" s="277"/>
      <c r="E3" s="255"/>
      <c r="F3" s="94"/>
      <c r="G3" s="94"/>
      <c r="H3" s="93"/>
      <c r="I3" s="95"/>
      <c r="J3" s="95"/>
      <c r="K3" s="93"/>
      <c r="L3" s="93"/>
      <c r="M3" s="93"/>
    </row>
    <row r="4" spans="1:13" ht="24" customHeight="1">
      <c r="A4" s="94"/>
      <c r="B4" s="94"/>
      <c r="C4" s="96"/>
      <c r="D4" s="97" t="s">
        <v>3</v>
      </c>
      <c r="E4" s="98"/>
      <c r="F4" s="94"/>
      <c r="G4" s="94"/>
      <c r="H4" s="93"/>
      <c r="I4" s="95"/>
      <c r="J4" s="95"/>
      <c r="K4" s="93"/>
      <c r="L4" s="93"/>
      <c r="M4" s="93"/>
    </row>
    <row r="5" spans="1:13" ht="15.75">
      <c r="A5" s="94"/>
      <c r="B5" s="94"/>
      <c r="C5" s="99" t="s">
        <v>209</v>
      </c>
      <c r="D5" s="97"/>
      <c r="E5" s="100"/>
      <c r="F5" s="94"/>
      <c r="G5" s="94"/>
      <c r="H5" s="93"/>
      <c r="I5" s="95"/>
      <c r="J5" s="95"/>
      <c r="K5" s="93"/>
      <c r="L5" s="93"/>
      <c r="M5" s="93"/>
    </row>
    <row r="6" spans="1:13" ht="15">
      <c r="A6" s="94"/>
      <c r="B6" s="94"/>
      <c r="C6" s="14" t="s">
        <v>4</v>
      </c>
      <c r="D6" s="101"/>
      <c r="E6" s="102"/>
      <c r="F6" s="94"/>
      <c r="G6" s="94"/>
      <c r="H6" s="93"/>
      <c r="I6" s="95"/>
      <c r="J6" s="95"/>
      <c r="K6" s="93"/>
      <c r="L6" s="93"/>
      <c r="M6" s="93"/>
    </row>
    <row r="7" spans="1:13" ht="17.25" customHeight="1">
      <c r="A7" s="94"/>
      <c r="B7" s="94"/>
      <c r="C7" s="19" t="s">
        <v>124</v>
      </c>
      <c r="D7" s="103"/>
      <c r="E7" s="102"/>
      <c r="F7" s="94"/>
      <c r="G7" s="94"/>
      <c r="H7" s="93"/>
      <c r="I7" s="95"/>
      <c r="J7" s="95"/>
      <c r="K7" s="93"/>
      <c r="L7" s="93"/>
      <c r="M7" s="93"/>
    </row>
    <row r="8" spans="1:13" ht="21.75" customHeight="1">
      <c r="A8" s="265" t="s">
        <v>127</v>
      </c>
      <c r="B8" s="265"/>
      <c r="C8" s="265"/>
      <c r="D8" s="265"/>
      <c r="E8" s="265"/>
      <c r="F8" s="104"/>
      <c r="G8" s="104"/>
      <c r="H8" s="105"/>
      <c r="I8" s="106"/>
      <c r="J8" s="95"/>
      <c r="K8" s="105"/>
      <c r="L8" s="105"/>
      <c r="M8" s="105"/>
    </row>
    <row r="9" spans="1:13" ht="49.5" customHeight="1">
      <c r="A9" s="266" t="s">
        <v>128</v>
      </c>
      <c r="B9" s="266"/>
      <c r="C9" s="266"/>
      <c r="D9" s="266"/>
      <c r="E9" s="266"/>
      <c r="F9" s="104"/>
      <c r="G9" s="104"/>
      <c r="H9" s="105"/>
      <c r="I9" s="106"/>
      <c r="J9" s="95"/>
      <c r="K9" s="105"/>
      <c r="L9" s="105"/>
      <c r="M9" s="105"/>
    </row>
    <row r="10" spans="1:13" ht="16.5">
      <c r="A10" s="107"/>
      <c r="B10" s="107"/>
      <c r="C10" s="253" t="s">
        <v>11</v>
      </c>
      <c r="E10" s="108"/>
      <c r="F10" s="104"/>
      <c r="G10" s="109">
        <v>204.2</v>
      </c>
      <c r="H10" s="110">
        <v>146.5</v>
      </c>
      <c r="I10" s="106"/>
      <c r="J10" s="95"/>
      <c r="K10" s="105"/>
      <c r="L10" s="105"/>
      <c r="M10" s="105"/>
    </row>
    <row r="11" spans="1:13" ht="81" customHeight="1">
      <c r="A11" s="111"/>
      <c r="B11" s="267" t="s">
        <v>129</v>
      </c>
      <c r="C11" s="268"/>
      <c r="D11" s="112" t="s">
        <v>130</v>
      </c>
      <c r="E11" s="112" t="s">
        <v>131</v>
      </c>
      <c r="F11" s="112" t="s">
        <v>132</v>
      </c>
      <c r="G11" s="113"/>
      <c r="H11" s="114"/>
      <c r="I11" s="115" t="s">
        <v>133</v>
      </c>
      <c r="J11" s="95"/>
      <c r="K11" s="114"/>
      <c r="L11" s="114"/>
      <c r="M11" s="114"/>
    </row>
    <row r="12" spans="1:13" ht="15">
      <c r="A12" s="116" t="s">
        <v>134</v>
      </c>
      <c r="B12" s="117"/>
      <c r="C12" s="117"/>
      <c r="D12" s="118"/>
      <c r="E12" s="118"/>
      <c r="F12" s="119"/>
      <c r="G12" s="120">
        <f>SUM(D13:D13)</f>
        <v>0</v>
      </c>
      <c r="H12" s="121">
        <f>F13</f>
        <v>0</v>
      </c>
      <c r="I12" s="95"/>
      <c r="J12" s="95"/>
      <c r="K12" s="93"/>
      <c r="L12" s="93"/>
      <c r="M12" s="93"/>
    </row>
    <row r="13" spans="1:13" ht="47.25">
      <c r="A13" s="122" t="s">
        <v>135</v>
      </c>
      <c r="B13" s="123"/>
      <c r="C13" s="124" t="s">
        <v>136</v>
      </c>
      <c r="D13" s="125">
        <v>0</v>
      </c>
      <c r="E13" s="125">
        <f>D13/$G$10/12</f>
        <v>0</v>
      </c>
      <c r="F13" s="126">
        <f>D13/$H$10/12</f>
        <v>0</v>
      </c>
      <c r="G13" s="127"/>
      <c r="H13" s="93"/>
      <c r="I13" s="95">
        <v>0.81</v>
      </c>
      <c r="J13" s="95" t="s">
        <v>137</v>
      </c>
      <c r="K13" s="93"/>
      <c r="L13" s="93"/>
      <c r="M13" s="93"/>
    </row>
    <row r="14" spans="1:13" ht="15">
      <c r="A14" s="128" t="s">
        <v>138</v>
      </c>
      <c r="B14" s="129"/>
      <c r="C14" s="129"/>
      <c r="D14" s="130"/>
      <c r="E14" s="131"/>
      <c r="F14" s="132"/>
      <c r="G14" s="133">
        <f>SUM(D15:D21)</f>
        <v>9345.328911588622</v>
      </c>
      <c r="H14" s="134">
        <f>SUM(F15:F21)</f>
        <v>5.315886752894551</v>
      </c>
      <c r="I14" s="95"/>
      <c r="J14" s="95"/>
      <c r="K14" s="93"/>
      <c r="L14" s="93"/>
      <c r="M14" s="93"/>
    </row>
    <row r="15" spans="1:13" ht="31.5">
      <c r="A15" s="135" t="s">
        <v>139</v>
      </c>
      <c r="B15" s="136">
        <v>2</v>
      </c>
      <c r="C15" s="137" t="s">
        <v>136</v>
      </c>
      <c r="D15" s="138">
        <v>2155.955883488651</v>
      </c>
      <c r="E15" s="139">
        <f aca="true" t="shared" si="0" ref="E15:E20">D15/$G$10/12</f>
        <v>0.879838346183746</v>
      </c>
      <c r="F15" s="140">
        <f aca="true" t="shared" si="1" ref="F15:F21">D15/$H$10/12</f>
        <v>1.2263685344076514</v>
      </c>
      <c r="G15" s="127"/>
      <c r="H15" s="93"/>
      <c r="I15" s="95">
        <v>1.3</v>
      </c>
      <c r="J15" s="95" t="s">
        <v>137</v>
      </c>
      <c r="K15" s="93"/>
      <c r="L15" s="93"/>
      <c r="M15" s="141"/>
    </row>
    <row r="16" spans="1:13" ht="15.75">
      <c r="A16" s="122" t="s">
        <v>140</v>
      </c>
      <c r="B16" s="123">
        <v>2</v>
      </c>
      <c r="C16" s="142" t="s">
        <v>136</v>
      </c>
      <c r="D16" s="143">
        <v>865.8335333617015</v>
      </c>
      <c r="E16" s="139">
        <f t="shared" si="0"/>
        <v>0.3533437534123823</v>
      </c>
      <c r="F16" s="140">
        <f t="shared" si="1"/>
        <v>0.49251054229903385</v>
      </c>
      <c r="G16" s="127"/>
      <c r="H16" s="93"/>
      <c r="I16" s="95"/>
      <c r="J16" s="95"/>
      <c r="K16" s="93"/>
      <c r="L16" s="93"/>
      <c r="M16" s="93"/>
    </row>
    <row r="17" spans="1:13" ht="31.5">
      <c r="A17" s="122" t="s">
        <v>141</v>
      </c>
      <c r="B17" s="123"/>
      <c r="C17" s="142" t="s">
        <v>136</v>
      </c>
      <c r="D17" s="143">
        <v>0</v>
      </c>
      <c r="E17" s="139">
        <f t="shared" si="0"/>
        <v>0</v>
      </c>
      <c r="F17" s="140">
        <f t="shared" si="1"/>
        <v>0</v>
      </c>
      <c r="G17" s="127"/>
      <c r="H17" s="93"/>
      <c r="I17" s="95"/>
      <c r="J17" s="95"/>
      <c r="K17" s="93"/>
      <c r="L17" s="93"/>
      <c r="M17" s="93"/>
    </row>
    <row r="18" spans="1:13" ht="47.25">
      <c r="A18" s="122" t="s">
        <v>142</v>
      </c>
      <c r="B18" s="123">
        <v>2</v>
      </c>
      <c r="C18" s="142" t="s">
        <v>136</v>
      </c>
      <c r="D18" s="143">
        <v>436.4925594010052</v>
      </c>
      <c r="E18" s="139">
        <f t="shared" si="0"/>
        <v>0.17813114569090974</v>
      </c>
      <c r="F18" s="140">
        <f t="shared" si="1"/>
        <v>0.24828928293572539</v>
      </c>
      <c r="G18" s="93"/>
      <c r="H18" s="93"/>
      <c r="I18" s="95"/>
      <c r="J18" s="95"/>
      <c r="K18" s="93"/>
      <c r="L18" s="93"/>
      <c r="M18" s="93"/>
    </row>
    <row r="19" spans="1:13" ht="60">
      <c r="A19" s="122" t="s">
        <v>143</v>
      </c>
      <c r="B19" s="144">
        <v>1</v>
      </c>
      <c r="C19" s="145" t="s">
        <v>144</v>
      </c>
      <c r="D19" s="143">
        <v>606.9767353372639</v>
      </c>
      <c r="E19" s="139">
        <f t="shared" si="0"/>
        <v>0.24770516460058112</v>
      </c>
      <c r="F19" s="140">
        <f t="shared" si="1"/>
        <v>0.34526549222825026</v>
      </c>
      <c r="G19" s="127"/>
      <c r="H19" s="93"/>
      <c r="I19" s="95"/>
      <c r="J19" s="95"/>
      <c r="K19" s="93"/>
      <c r="L19" s="93"/>
      <c r="M19" s="93"/>
    </row>
    <row r="20" spans="1:13" ht="31.5">
      <c r="A20" s="122" t="s">
        <v>145</v>
      </c>
      <c r="B20" s="123"/>
      <c r="C20" s="142" t="s">
        <v>146</v>
      </c>
      <c r="D20" s="143">
        <v>3142.4640000000004</v>
      </c>
      <c r="E20" s="139">
        <f t="shared" si="0"/>
        <v>1.2824289911851128</v>
      </c>
      <c r="F20" s="140">
        <f t="shared" si="1"/>
        <v>1.7875221843003415</v>
      </c>
      <c r="G20" s="127"/>
      <c r="H20" s="93"/>
      <c r="I20" s="95"/>
      <c r="J20" s="95"/>
      <c r="K20" s="93"/>
      <c r="L20" s="93"/>
      <c r="M20" s="93"/>
    </row>
    <row r="21" spans="1:13" ht="31.5">
      <c r="A21" s="146" t="s">
        <v>147</v>
      </c>
      <c r="B21" s="147"/>
      <c r="C21" s="148" t="s">
        <v>136</v>
      </c>
      <c r="D21" s="149">
        <v>2137.6062</v>
      </c>
      <c r="E21" s="150">
        <f>D21/$G$10/12</f>
        <v>0.8723499020568072</v>
      </c>
      <c r="F21" s="140">
        <f t="shared" si="1"/>
        <v>1.2159307167235496</v>
      </c>
      <c r="G21" s="127"/>
      <c r="H21" s="93"/>
      <c r="I21" s="95"/>
      <c r="J21" s="95"/>
      <c r="K21" s="93"/>
      <c r="L21" s="93"/>
      <c r="M21" s="93"/>
    </row>
    <row r="22" spans="1:13" ht="15">
      <c r="A22" s="151" t="s">
        <v>148</v>
      </c>
      <c r="B22" s="152"/>
      <c r="C22" s="152"/>
      <c r="D22" s="153"/>
      <c r="E22" s="154"/>
      <c r="F22" s="155"/>
      <c r="G22" s="156">
        <f>SUM(D23:D27)</f>
        <v>12502.71852990711</v>
      </c>
      <c r="H22" s="157">
        <f>SUM(F23:F27)</f>
        <v>7.111899050004045</v>
      </c>
      <c r="I22" s="95"/>
      <c r="J22" s="95"/>
      <c r="K22" s="93"/>
      <c r="L22" s="93"/>
      <c r="M22" s="93"/>
    </row>
    <row r="23" spans="1:13" ht="31.5">
      <c r="A23" s="135" t="s">
        <v>149</v>
      </c>
      <c r="B23" s="136">
        <v>1</v>
      </c>
      <c r="C23" s="137" t="s">
        <v>146</v>
      </c>
      <c r="D23" s="158">
        <v>0</v>
      </c>
      <c r="E23" s="139">
        <f>D23/$G$10/12</f>
        <v>0</v>
      </c>
      <c r="F23" s="140">
        <f>D23/$H$10/12</f>
        <v>0</v>
      </c>
      <c r="G23" s="127"/>
      <c r="H23" s="93"/>
      <c r="I23" s="95"/>
      <c r="J23" s="95"/>
      <c r="K23" s="93"/>
      <c r="L23" s="93"/>
      <c r="M23" s="93"/>
    </row>
    <row r="24" spans="1:13" ht="110.25">
      <c r="A24" s="122" t="s">
        <v>150</v>
      </c>
      <c r="B24" s="123">
        <v>2</v>
      </c>
      <c r="C24" s="142" t="s">
        <v>146</v>
      </c>
      <c r="D24" s="158">
        <v>0</v>
      </c>
      <c r="E24" s="139">
        <f>D24/$G$10/12</f>
        <v>0</v>
      </c>
      <c r="F24" s="140">
        <f>D24/$H$10/12</f>
        <v>0</v>
      </c>
      <c r="G24" s="127"/>
      <c r="H24" s="93"/>
      <c r="I24" s="159" t="s">
        <v>151</v>
      </c>
      <c r="J24" s="160" t="s">
        <v>152</v>
      </c>
      <c r="K24" s="93"/>
      <c r="L24" s="93"/>
      <c r="M24" s="93"/>
    </row>
    <row r="25" spans="1:13" ht="47.25">
      <c r="A25" s="122" t="s">
        <v>153</v>
      </c>
      <c r="B25" s="144">
        <v>1</v>
      </c>
      <c r="C25" s="161" t="s">
        <v>154</v>
      </c>
      <c r="D25" s="158">
        <v>0</v>
      </c>
      <c r="E25" s="139">
        <f>D25/$G$10/12</f>
        <v>0</v>
      </c>
      <c r="F25" s="140">
        <f>D25/$H$10/12</f>
        <v>0</v>
      </c>
      <c r="G25" s="93"/>
      <c r="H25" s="93"/>
      <c r="I25" s="95">
        <v>0.38</v>
      </c>
      <c r="J25" s="95" t="s">
        <v>137</v>
      </c>
      <c r="K25" s="93"/>
      <c r="L25" s="93"/>
      <c r="M25" s="93"/>
    </row>
    <row r="26" spans="1:13" ht="63">
      <c r="A26" s="122" t="s">
        <v>155</v>
      </c>
      <c r="B26" s="123">
        <v>2</v>
      </c>
      <c r="C26" s="142" t="s">
        <v>146</v>
      </c>
      <c r="D26" s="158">
        <v>0</v>
      </c>
      <c r="E26" s="139">
        <f>D26/$G$10/12</f>
        <v>0</v>
      </c>
      <c r="F26" s="140">
        <f>D26/$H$10/12</f>
        <v>0</v>
      </c>
      <c r="G26" s="127"/>
      <c r="H26" s="93"/>
      <c r="I26" s="159" t="s">
        <v>156</v>
      </c>
      <c r="J26" s="160" t="s">
        <v>157</v>
      </c>
      <c r="K26" s="93"/>
      <c r="L26" s="93"/>
      <c r="M26" s="93"/>
    </row>
    <row r="27" spans="1:13" ht="47.25">
      <c r="A27" s="146" t="s">
        <v>158</v>
      </c>
      <c r="B27" s="147">
        <v>1</v>
      </c>
      <c r="C27" s="148" t="s">
        <v>159</v>
      </c>
      <c r="D27" s="158">
        <v>12502.71852990711</v>
      </c>
      <c r="E27" s="139">
        <f>D27/$G$10/12</f>
        <v>5.102317388959807</v>
      </c>
      <c r="F27" s="140">
        <f>D27/$H$10/12</f>
        <v>7.111899050004045</v>
      </c>
      <c r="G27" s="127"/>
      <c r="H27" s="93"/>
      <c r="I27" s="95">
        <v>1.82</v>
      </c>
      <c r="J27" s="95" t="s">
        <v>160</v>
      </c>
      <c r="K27" s="93"/>
      <c r="L27" s="93"/>
      <c r="M27" s="93"/>
    </row>
    <row r="28" spans="1:13" ht="15">
      <c r="A28" s="162" t="s">
        <v>161</v>
      </c>
      <c r="B28" s="163"/>
      <c r="C28" s="163"/>
      <c r="D28" s="164"/>
      <c r="E28" s="163"/>
      <c r="F28" s="165"/>
      <c r="G28" s="166">
        <f>SUM(D29:D39)</f>
        <v>4697.39452394757</v>
      </c>
      <c r="H28" s="167">
        <f>SUM(F29:F39)</f>
        <v>2.67201053694401</v>
      </c>
      <c r="I28" s="95"/>
      <c r="J28" s="95"/>
      <c r="K28" s="93"/>
      <c r="L28" s="93"/>
      <c r="M28" s="93"/>
    </row>
    <row r="29" spans="1:13" ht="42.75" customHeight="1">
      <c r="A29" s="269" t="s">
        <v>162</v>
      </c>
      <c r="B29" s="271" t="s">
        <v>163</v>
      </c>
      <c r="C29" s="272"/>
      <c r="D29" s="158"/>
      <c r="E29" s="139"/>
      <c r="F29" s="140">
        <f aca="true" t="shared" si="2" ref="F29:F39">D29/$H$10/12</f>
        <v>0</v>
      </c>
      <c r="G29" s="168"/>
      <c r="H29" s="169"/>
      <c r="I29" s="159">
        <v>72.08</v>
      </c>
      <c r="J29" s="160" t="s">
        <v>164</v>
      </c>
      <c r="K29" s="169"/>
      <c r="L29" s="169"/>
      <c r="M29" s="169"/>
    </row>
    <row r="30" spans="1:13" ht="15.75">
      <c r="A30" s="270"/>
      <c r="B30" s="123">
        <v>2</v>
      </c>
      <c r="C30" s="170" t="s">
        <v>165</v>
      </c>
      <c r="D30" s="158">
        <v>0</v>
      </c>
      <c r="E30" s="139">
        <f>D30/$G$10/12</f>
        <v>0</v>
      </c>
      <c r="F30" s="140">
        <f t="shared" si="2"/>
        <v>0</v>
      </c>
      <c r="G30" s="168"/>
      <c r="H30" s="169"/>
      <c r="I30" s="171"/>
      <c r="J30" s="95"/>
      <c r="K30" s="169"/>
      <c r="L30" s="169"/>
      <c r="M30" s="169"/>
    </row>
    <row r="31" spans="1:13" ht="45" customHeight="1">
      <c r="A31" s="270"/>
      <c r="B31" s="273" t="s">
        <v>166</v>
      </c>
      <c r="C31" s="274"/>
      <c r="D31" s="158"/>
      <c r="E31" s="139"/>
      <c r="F31" s="140">
        <f t="shared" si="2"/>
        <v>0</v>
      </c>
      <c r="G31" s="168"/>
      <c r="H31" s="169"/>
      <c r="I31" s="171">
        <v>0.16</v>
      </c>
      <c r="J31" s="95" t="s">
        <v>160</v>
      </c>
      <c r="K31" s="169"/>
      <c r="L31" s="169"/>
      <c r="M31" s="169"/>
    </row>
    <row r="32" spans="1:13" ht="15.75">
      <c r="A32" s="270"/>
      <c r="B32" s="123">
        <v>2</v>
      </c>
      <c r="C32" s="170" t="s">
        <v>165</v>
      </c>
      <c r="D32" s="158">
        <v>1722.4486233344776</v>
      </c>
      <c r="E32" s="139">
        <f>D32/$G$10/12</f>
        <v>0.7029254910767538</v>
      </c>
      <c r="F32" s="140">
        <f t="shared" si="2"/>
        <v>0.9797773739103968</v>
      </c>
      <c r="G32" s="168"/>
      <c r="H32" s="169"/>
      <c r="I32" s="171"/>
      <c r="J32" s="95"/>
      <c r="K32" s="169"/>
      <c r="L32" s="169"/>
      <c r="M32" s="169"/>
    </row>
    <row r="33" spans="1:13" ht="32.25" customHeight="1">
      <c r="A33" s="270"/>
      <c r="B33" s="273" t="s">
        <v>167</v>
      </c>
      <c r="C33" s="274"/>
      <c r="D33" s="158"/>
      <c r="E33" s="139"/>
      <c r="F33" s="140">
        <f t="shared" si="2"/>
        <v>0</v>
      </c>
      <c r="G33" s="168"/>
      <c r="H33" s="169"/>
      <c r="I33" s="171"/>
      <c r="J33" s="95"/>
      <c r="K33" s="169"/>
      <c r="L33" s="169"/>
      <c r="M33" s="169"/>
    </row>
    <row r="34" spans="1:13" ht="15.75">
      <c r="A34" s="270"/>
      <c r="B34" s="123">
        <v>12</v>
      </c>
      <c r="C34" s="170" t="s">
        <v>165</v>
      </c>
      <c r="D34" s="158">
        <v>672.3502573180264</v>
      </c>
      <c r="E34" s="139">
        <f>D34/$G$10/12</f>
        <v>0.2743838790883229</v>
      </c>
      <c r="F34" s="140">
        <f t="shared" si="2"/>
        <v>0.3824517959715736</v>
      </c>
      <c r="G34" s="168"/>
      <c r="H34" s="169"/>
      <c r="I34" s="171"/>
      <c r="J34" s="95"/>
      <c r="K34" s="169"/>
      <c r="L34" s="169"/>
      <c r="M34" s="169"/>
    </row>
    <row r="35" spans="1:13" ht="30" customHeight="1">
      <c r="A35" s="270"/>
      <c r="B35" s="273" t="s">
        <v>168</v>
      </c>
      <c r="C35" s="274"/>
      <c r="D35" s="158"/>
      <c r="E35" s="139"/>
      <c r="F35" s="140">
        <f t="shared" si="2"/>
        <v>0</v>
      </c>
      <c r="G35" s="168"/>
      <c r="H35" s="169"/>
      <c r="I35" s="159" t="s">
        <v>169</v>
      </c>
      <c r="J35" s="160" t="s">
        <v>170</v>
      </c>
      <c r="K35" s="169"/>
      <c r="L35" s="169"/>
      <c r="M35" s="169"/>
    </row>
    <row r="36" spans="1:13" ht="15.75">
      <c r="A36" s="270"/>
      <c r="B36" s="123">
        <v>12</v>
      </c>
      <c r="C36" s="170" t="s">
        <v>146</v>
      </c>
      <c r="D36" s="158">
        <v>1567.4756432950655</v>
      </c>
      <c r="E36" s="139">
        <f>D36/$G$10/12</f>
        <v>0.6396815390528344</v>
      </c>
      <c r="F36" s="140">
        <f t="shared" si="2"/>
        <v>0.8916243704750088</v>
      </c>
      <c r="G36" s="168"/>
      <c r="H36" s="169"/>
      <c r="I36" s="171"/>
      <c r="J36" s="95"/>
      <c r="K36" s="169"/>
      <c r="L36" s="169"/>
      <c r="M36" s="169"/>
    </row>
    <row r="37" spans="1:13" ht="74.25" customHeight="1">
      <c r="A37" s="172" t="s">
        <v>171</v>
      </c>
      <c r="B37" s="263" t="s">
        <v>172</v>
      </c>
      <c r="C37" s="264"/>
      <c r="D37" s="158">
        <v>735.12</v>
      </c>
      <c r="E37" s="139">
        <f>D37/$G$10/12</f>
        <v>0.3</v>
      </c>
      <c r="F37" s="140">
        <f t="shared" si="2"/>
        <v>0.4181569965870307</v>
      </c>
      <c r="G37" s="168"/>
      <c r="H37" s="169"/>
      <c r="I37" s="171">
        <v>0.97</v>
      </c>
      <c r="J37" s="95" t="s">
        <v>137</v>
      </c>
      <c r="K37" s="169"/>
      <c r="L37" s="169"/>
      <c r="M37" s="169"/>
    </row>
    <row r="38" spans="1:13" ht="15.75">
      <c r="A38" s="173" t="s">
        <v>173</v>
      </c>
      <c r="B38" s="174">
        <v>1</v>
      </c>
      <c r="C38" s="175" t="s">
        <v>146</v>
      </c>
      <c r="D38" s="158">
        <v>0</v>
      </c>
      <c r="E38" s="139">
        <f>D38/$G$10/12</f>
        <v>0</v>
      </c>
      <c r="F38" s="140">
        <f t="shared" si="2"/>
        <v>0</v>
      </c>
      <c r="G38" s="168"/>
      <c r="H38" s="169"/>
      <c r="I38" s="275">
        <v>1.46</v>
      </c>
      <c r="J38" s="275" t="s">
        <v>137</v>
      </c>
      <c r="K38" s="169"/>
      <c r="L38" s="169"/>
      <c r="M38" s="169"/>
    </row>
    <row r="39" spans="1:13" ht="15.75">
      <c r="A39" s="173" t="s">
        <v>174</v>
      </c>
      <c r="B39" s="176">
        <v>1</v>
      </c>
      <c r="C39" s="177" t="s">
        <v>146</v>
      </c>
      <c r="D39" s="158">
        <v>0</v>
      </c>
      <c r="E39" s="139">
        <f>D39/$G$10/12</f>
        <v>0</v>
      </c>
      <c r="F39" s="140">
        <f t="shared" si="2"/>
        <v>0</v>
      </c>
      <c r="G39" s="168"/>
      <c r="H39" s="169"/>
      <c r="I39" s="275"/>
      <c r="J39" s="275"/>
      <c r="K39" s="169"/>
      <c r="L39" s="169"/>
      <c r="M39" s="169"/>
    </row>
    <row r="40" spans="1:13" ht="15.75">
      <c r="A40" s="178" t="s">
        <v>175</v>
      </c>
      <c r="B40" s="179"/>
      <c r="C40" s="179"/>
      <c r="D40" s="180"/>
      <c r="E40" s="179"/>
      <c r="F40" s="181"/>
      <c r="G40" s="182">
        <f>D41</f>
        <v>2654.54419654433</v>
      </c>
      <c r="H40" s="183">
        <f>F41</f>
        <v>1.5099796339842604</v>
      </c>
      <c r="I40" s="95"/>
      <c r="J40" s="95"/>
      <c r="K40" s="93"/>
      <c r="L40" s="93"/>
      <c r="M40" s="93"/>
    </row>
    <row r="41" spans="1:13" ht="15.75">
      <c r="A41" s="184" t="s">
        <v>176</v>
      </c>
      <c r="B41" s="276"/>
      <c r="C41" s="276"/>
      <c r="D41" s="158">
        <v>2654.54419654433</v>
      </c>
      <c r="E41" s="139">
        <f>D41/$G$10/12</f>
        <v>1.0833105601307256</v>
      </c>
      <c r="F41" s="140">
        <f>D41/$H$10/12</f>
        <v>1.5099796339842604</v>
      </c>
      <c r="G41" s="127"/>
      <c r="H41" s="93"/>
      <c r="I41" s="95">
        <v>1.86</v>
      </c>
      <c r="J41" s="95" t="s">
        <v>137</v>
      </c>
      <c r="K41" s="93"/>
      <c r="L41" s="93"/>
      <c r="M41" s="93"/>
    </row>
    <row r="42" spans="1:13" ht="15">
      <c r="A42" s="185" t="s">
        <v>177</v>
      </c>
      <c r="B42" s="186"/>
      <c r="C42" s="186"/>
      <c r="D42" s="187"/>
      <c r="E42" s="186"/>
      <c r="F42" s="188"/>
      <c r="G42" s="189">
        <f>G12+G14+G22+G28+G40</f>
        <v>29199.986161987632</v>
      </c>
      <c r="H42" s="190">
        <f>H12+H14+H22+H28+H40</f>
        <v>16.609775973826867</v>
      </c>
      <c r="I42" s="95"/>
      <c r="J42" s="95"/>
      <c r="K42" s="93"/>
      <c r="L42" s="93"/>
      <c r="M42" s="93"/>
    </row>
    <row r="43" spans="1:13" ht="15.75">
      <c r="A43" s="191" t="s">
        <v>178</v>
      </c>
      <c r="B43" s="261"/>
      <c r="C43" s="262"/>
      <c r="D43" s="192">
        <f>(D13+D15+D16+D17+D18+D19+D20+D21+D23+D24+D25+D26+D27+D30+D32+D34+D36+D37+D38+D39+D41)</f>
        <v>29199.986161987632</v>
      </c>
      <c r="E43" s="193">
        <f>D43/$G$10/12</f>
        <v>11.916416161437985</v>
      </c>
      <c r="F43" s="194">
        <f>F13+F15+F16+F17+F18+F19+F20+F21+F23+F24+F25+F26+F27+F30+F32+F34+F36+F37+F38+F39+F41</f>
        <v>16.609775973826867</v>
      </c>
      <c r="G43" s="195"/>
      <c r="H43" s="195"/>
      <c r="I43" s="106"/>
      <c r="J43" s="95"/>
      <c r="K43" s="196">
        <f>E43/E46</f>
        <v>1.6913304301951637</v>
      </c>
      <c r="L43" s="197"/>
      <c r="M43" s="197"/>
    </row>
    <row r="44" spans="1:13" ht="15.75">
      <c r="A44" s="198"/>
      <c r="B44" s="199"/>
      <c r="C44" s="199"/>
      <c r="D44" s="200"/>
      <c r="E44" s="201"/>
      <c r="F44" s="200"/>
      <c r="G44" s="195"/>
      <c r="H44" s="195"/>
      <c r="I44" s="106"/>
      <c r="J44" s="95"/>
      <c r="K44" s="197"/>
      <c r="L44" s="197"/>
      <c r="M44" s="197"/>
    </row>
    <row r="45" spans="1:13" ht="15.75" hidden="1">
      <c r="A45" s="202" t="s">
        <v>179</v>
      </c>
      <c r="B45" s="203">
        <f>G10-C45</f>
        <v>0</v>
      </c>
      <c r="C45" s="202">
        <v>204.2</v>
      </c>
      <c r="D45" s="189">
        <v>20372.118337142147</v>
      </c>
      <c r="E45" s="204">
        <f>D45/C45/12</f>
        <v>8.31379298773349</v>
      </c>
      <c r="F45" s="205" t="e">
        <f>#REF!/12/G10</f>
        <v>#REF!</v>
      </c>
      <c r="G45" s="206" t="s">
        <v>180</v>
      </c>
      <c r="H45" s="207">
        <f>E43/E45</f>
        <v>1.433330873046749</v>
      </c>
      <c r="I45" s="95"/>
      <c r="J45" s="95"/>
      <c r="K45" s="93" t="s">
        <v>180</v>
      </c>
      <c r="L45" s="93"/>
      <c r="M45" s="93"/>
    </row>
    <row r="46" spans="1:13" ht="15.75" hidden="1">
      <c r="A46" s="93"/>
      <c r="B46" s="93"/>
      <c r="C46" s="93"/>
      <c r="D46" s="208">
        <f>D45/1.18</f>
        <v>17264.507065374703</v>
      </c>
      <c r="E46" s="208">
        <f>E45/1.18</f>
        <v>7.045587277740247</v>
      </c>
      <c r="F46" s="209"/>
      <c r="G46" s="210" t="s">
        <v>181</v>
      </c>
      <c r="H46" s="211">
        <f>E43/E46</f>
        <v>1.6913304301951637</v>
      </c>
      <c r="I46" s="95"/>
      <c r="J46" s="95"/>
      <c r="K46" s="93" t="s">
        <v>181</v>
      </c>
      <c r="L46" s="93"/>
      <c r="M46" s="93"/>
    </row>
    <row r="47" spans="1:13" ht="15.75" hidden="1">
      <c r="A47" s="93"/>
      <c r="B47" s="93"/>
      <c r="C47" s="93"/>
      <c r="D47" s="201"/>
      <c r="E47" s="201"/>
      <c r="F47" s="212"/>
      <c r="G47" s="124"/>
      <c r="H47" s="213"/>
      <c r="I47" s="95"/>
      <c r="J47" s="95"/>
      <c r="K47" s="93"/>
      <c r="L47" s="93"/>
      <c r="M47" s="93"/>
    </row>
    <row r="48" spans="1:13" ht="15" hidden="1">
      <c r="A48" s="93"/>
      <c r="B48" s="93"/>
      <c r="C48" s="93"/>
      <c r="D48" s="214">
        <f>E48*G10*12</f>
        <v>17250.816</v>
      </c>
      <c r="E48" s="215">
        <v>7.04</v>
      </c>
      <c r="F48" s="215"/>
      <c r="G48" s="215" t="s">
        <v>182</v>
      </c>
      <c r="H48" s="216">
        <f>E43/E48</f>
        <v>1.6926727502042591</v>
      </c>
      <c r="I48" s="95"/>
      <c r="J48" s="95"/>
      <c r="K48" s="93" t="s">
        <v>182</v>
      </c>
      <c r="L48" s="93"/>
      <c r="M48" s="93"/>
    </row>
    <row r="49" spans="1:13" ht="15" hidden="1">
      <c r="A49" s="93"/>
      <c r="B49" s="93"/>
      <c r="C49" s="93"/>
      <c r="D49" s="217">
        <f>D43-D48</f>
        <v>11949.170161987633</v>
      </c>
      <c r="E49" s="217">
        <f>E43-E48</f>
        <v>4.876416161437985</v>
      </c>
      <c r="F49" s="218"/>
      <c r="G49" s="218" t="s">
        <v>183</v>
      </c>
      <c r="H49" s="93"/>
      <c r="I49" s="95"/>
      <c r="J49" s="95"/>
      <c r="K49" s="93" t="s">
        <v>184</v>
      </c>
      <c r="L49" s="93"/>
      <c r="M49" s="93"/>
    </row>
    <row r="50" spans="1:13" ht="15" hidden="1">
      <c r="A50" s="93"/>
      <c r="B50" s="93"/>
      <c r="C50" s="93"/>
      <c r="D50" s="93"/>
      <c r="E50" s="93"/>
      <c r="F50" s="93"/>
      <c r="G50" s="93"/>
      <c r="H50" s="93"/>
      <c r="I50" s="95"/>
      <c r="J50" s="95"/>
      <c r="K50" s="93"/>
      <c r="L50" s="93"/>
      <c r="M50" s="93"/>
    </row>
    <row r="51" spans="1:13" ht="15" hidden="1">
      <c r="A51" s="93"/>
      <c r="B51" s="93"/>
      <c r="C51" s="93"/>
      <c r="D51" s="93"/>
      <c r="E51" s="93"/>
      <c r="F51" s="93"/>
      <c r="G51" s="93"/>
      <c r="H51" s="93"/>
      <c r="I51" s="95"/>
      <c r="J51" s="95"/>
      <c r="K51" s="93"/>
      <c r="L51" s="93"/>
      <c r="M51" s="93"/>
    </row>
    <row r="52" spans="1:13" ht="15">
      <c r="A52" s="93"/>
      <c r="B52" s="93"/>
      <c r="C52" s="93"/>
      <c r="D52" s="93"/>
      <c r="E52" s="93"/>
      <c r="F52" s="93"/>
      <c r="G52" s="93"/>
      <c r="H52" s="93"/>
      <c r="I52" s="95"/>
      <c r="J52" s="95"/>
      <c r="K52" s="93"/>
      <c r="L52" s="93"/>
      <c r="M52" s="93"/>
    </row>
    <row r="53" spans="1:13" ht="15">
      <c r="A53" s="93"/>
      <c r="B53" s="93"/>
      <c r="C53" s="93"/>
      <c r="D53" s="93"/>
      <c r="E53" s="93"/>
      <c r="F53" s="93"/>
      <c r="G53" s="93"/>
      <c r="H53" s="93"/>
      <c r="I53" s="95"/>
      <c r="J53" s="95"/>
      <c r="K53" s="93"/>
      <c r="L53" s="93"/>
      <c r="M53" s="93"/>
    </row>
    <row r="54" spans="1:13" ht="15">
      <c r="A54" s="93"/>
      <c r="B54" s="93"/>
      <c r="C54" s="93"/>
      <c r="D54" s="93"/>
      <c r="E54" s="93"/>
      <c r="F54" s="93"/>
      <c r="G54" s="93"/>
      <c r="H54" s="93"/>
      <c r="I54" s="95"/>
      <c r="J54" s="95"/>
      <c r="K54" s="93"/>
      <c r="L54" s="93"/>
      <c r="M54" s="93"/>
    </row>
    <row r="55" spans="1:13" ht="15">
      <c r="A55" s="93"/>
      <c r="B55" s="93"/>
      <c r="C55" s="93"/>
      <c r="D55" s="93"/>
      <c r="E55" s="93"/>
      <c r="F55" s="93"/>
      <c r="G55" s="93"/>
      <c r="H55" s="93"/>
      <c r="I55" s="95"/>
      <c r="J55" s="95"/>
      <c r="K55" s="93"/>
      <c r="L55" s="93"/>
      <c r="M55" s="93"/>
    </row>
    <row r="56" spans="1:13" ht="15">
      <c r="A56" s="93"/>
      <c r="B56" s="93"/>
      <c r="C56" s="93"/>
      <c r="D56" s="93"/>
      <c r="E56" s="93"/>
      <c r="F56" s="93"/>
      <c r="G56" s="93"/>
      <c r="H56" s="93"/>
      <c r="I56" s="95"/>
      <c r="J56" s="95"/>
      <c r="K56" s="93"/>
      <c r="L56" s="93"/>
      <c r="M56" s="93"/>
    </row>
    <row r="57" spans="1:13" ht="15">
      <c r="A57" s="93"/>
      <c r="B57" s="93"/>
      <c r="C57" s="93"/>
      <c r="D57" s="93"/>
      <c r="E57" s="93"/>
      <c r="F57" s="93"/>
      <c r="G57" s="93"/>
      <c r="H57" s="93"/>
      <c r="I57" s="95"/>
      <c r="J57" s="95"/>
      <c r="K57" s="93"/>
      <c r="L57" s="93"/>
      <c r="M57" s="93"/>
    </row>
    <row r="58" spans="1:13" ht="15">
      <c r="A58" s="93"/>
      <c r="B58" s="93"/>
      <c r="C58" s="93"/>
      <c r="D58" s="93"/>
      <c r="E58" s="93"/>
      <c r="F58" s="93"/>
      <c r="G58" s="93"/>
      <c r="H58" s="93"/>
      <c r="I58" s="95"/>
      <c r="J58" s="95"/>
      <c r="K58" s="93"/>
      <c r="L58" s="93"/>
      <c r="M58" s="93"/>
    </row>
    <row r="59" spans="1:13" ht="15">
      <c r="A59" s="93"/>
      <c r="B59" s="93"/>
      <c r="C59" s="93"/>
      <c r="D59" s="93"/>
      <c r="E59" s="93"/>
      <c r="F59" s="93"/>
      <c r="G59" s="93"/>
      <c r="H59" s="93"/>
      <c r="I59" s="95"/>
      <c r="J59" s="95"/>
      <c r="K59" s="93"/>
      <c r="L59" s="93"/>
      <c r="M59" s="93"/>
    </row>
    <row r="60" spans="1:13" ht="15">
      <c r="A60" s="93"/>
      <c r="B60" s="93"/>
      <c r="C60" s="93"/>
      <c r="D60" s="93"/>
      <c r="E60" s="93"/>
      <c r="F60" s="93"/>
      <c r="G60" s="93"/>
      <c r="H60" s="93"/>
      <c r="I60" s="95"/>
      <c r="J60" s="95"/>
      <c r="K60" s="93"/>
      <c r="L60" s="93"/>
      <c r="M60" s="93"/>
    </row>
    <row r="61" spans="1:13" ht="15">
      <c r="A61" s="93"/>
      <c r="B61" s="93"/>
      <c r="C61" s="93"/>
      <c r="D61" s="93"/>
      <c r="E61" s="93"/>
      <c r="F61" s="93"/>
      <c r="G61" s="93"/>
      <c r="H61" s="93"/>
      <c r="I61" s="95"/>
      <c r="J61" s="95"/>
      <c r="K61" s="93"/>
      <c r="L61" s="93"/>
      <c r="M61" s="93"/>
    </row>
    <row r="62" spans="1:13" ht="15">
      <c r="A62" s="93"/>
      <c r="B62" s="93"/>
      <c r="C62" s="93"/>
      <c r="D62" s="93"/>
      <c r="E62" s="93"/>
      <c r="F62" s="93"/>
      <c r="G62" s="93"/>
      <c r="H62" s="93"/>
      <c r="I62" s="95"/>
      <c r="J62" s="95"/>
      <c r="K62" s="93"/>
      <c r="L62" s="93"/>
      <c r="M62" s="93"/>
    </row>
    <row r="63" spans="1:13" ht="15">
      <c r="A63" s="93"/>
      <c r="B63" s="93"/>
      <c r="C63" s="93"/>
      <c r="D63" s="93"/>
      <c r="E63" s="93"/>
      <c r="F63" s="93"/>
      <c r="G63" s="93"/>
      <c r="H63" s="93"/>
      <c r="I63" s="95"/>
      <c r="J63" s="95"/>
      <c r="K63" s="93"/>
      <c r="L63" s="93"/>
      <c r="M63" s="93"/>
    </row>
    <row r="64" spans="1:13" ht="15">
      <c r="A64" s="93"/>
      <c r="B64" s="93"/>
      <c r="C64" s="93"/>
      <c r="D64" s="93"/>
      <c r="E64" s="93"/>
      <c r="F64" s="93"/>
      <c r="G64" s="93"/>
      <c r="H64" s="93"/>
      <c r="I64" s="95"/>
      <c r="J64" s="95"/>
      <c r="K64" s="93"/>
      <c r="L64" s="93"/>
      <c r="M64" s="93"/>
    </row>
    <row r="65" spans="1:13" ht="15">
      <c r="A65" s="93"/>
      <c r="B65" s="93"/>
      <c r="C65" s="93"/>
      <c r="D65" s="93"/>
      <c r="E65" s="93"/>
      <c r="F65" s="93"/>
      <c r="G65" s="93"/>
      <c r="H65" s="93"/>
      <c r="I65" s="95"/>
      <c r="J65" s="95"/>
      <c r="K65" s="93"/>
      <c r="L65" s="93"/>
      <c r="M65" s="93"/>
    </row>
    <row r="66" spans="1:13" ht="15">
      <c r="A66" s="93"/>
      <c r="B66" s="93"/>
      <c r="C66" s="93"/>
      <c r="D66" s="93"/>
      <c r="E66" s="93"/>
      <c r="F66" s="93"/>
      <c r="G66" s="93"/>
      <c r="H66" s="93"/>
      <c r="I66" s="95"/>
      <c r="J66" s="95"/>
      <c r="K66" s="93"/>
      <c r="L66" s="93"/>
      <c r="M66" s="93"/>
    </row>
    <row r="67" spans="1:13" ht="15">
      <c r="A67" s="93"/>
      <c r="B67" s="93"/>
      <c r="C67" s="93"/>
      <c r="D67" s="93"/>
      <c r="E67" s="93"/>
      <c r="F67" s="93"/>
      <c r="G67" s="93"/>
      <c r="H67" s="93"/>
      <c r="I67" s="95"/>
      <c r="J67" s="95"/>
      <c r="K67" s="93"/>
      <c r="L67" s="93"/>
      <c r="M67" s="93"/>
    </row>
    <row r="68" spans="1:13" ht="15">
      <c r="A68" s="93"/>
      <c r="B68" s="93"/>
      <c r="C68" s="93"/>
      <c r="D68" s="93"/>
      <c r="E68" s="93"/>
      <c r="F68" s="93"/>
      <c r="G68" s="93"/>
      <c r="H68" s="93"/>
      <c r="I68" s="95"/>
      <c r="J68" s="95"/>
      <c r="K68" s="93"/>
      <c r="L68" s="93"/>
      <c r="M68" s="93"/>
    </row>
    <row r="69" spans="1:13" ht="15">
      <c r="A69" s="93"/>
      <c r="B69" s="93"/>
      <c r="C69" s="93"/>
      <c r="D69" s="93"/>
      <c r="E69" s="93"/>
      <c r="F69" s="93"/>
      <c r="G69" s="93"/>
      <c r="H69" s="93"/>
      <c r="I69" s="95"/>
      <c r="J69" s="95"/>
      <c r="K69" s="93"/>
      <c r="L69" s="93"/>
      <c r="M69" s="93"/>
    </row>
    <row r="70" spans="1:13" ht="15">
      <c r="A70" s="93"/>
      <c r="B70" s="93"/>
      <c r="C70" s="93"/>
      <c r="D70" s="93"/>
      <c r="E70" s="93"/>
      <c r="F70" s="93"/>
      <c r="G70" s="93"/>
      <c r="H70" s="93"/>
      <c r="I70" s="95"/>
      <c r="J70" s="95"/>
      <c r="K70" s="93"/>
      <c r="L70" s="93"/>
      <c r="M70" s="93"/>
    </row>
    <row r="71" spans="1:13" ht="15">
      <c r="A71" s="93"/>
      <c r="B71" s="93"/>
      <c r="C71" s="93"/>
      <c r="D71" s="93"/>
      <c r="E71" s="93"/>
      <c r="F71" s="93"/>
      <c r="G71" s="93"/>
      <c r="H71" s="93"/>
      <c r="I71" s="95"/>
      <c r="J71" s="95"/>
      <c r="K71" s="93"/>
      <c r="L71" s="93"/>
      <c r="M71" s="93"/>
    </row>
    <row r="72" spans="1:13" ht="15">
      <c r="A72" s="93"/>
      <c r="B72" s="93"/>
      <c r="C72" s="93"/>
      <c r="D72" s="93"/>
      <c r="E72" s="93"/>
      <c r="F72" s="93"/>
      <c r="G72" s="93"/>
      <c r="H72" s="93"/>
      <c r="I72" s="95"/>
      <c r="J72" s="95"/>
      <c r="K72" s="93"/>
      <c r="L72" s="93"/>
      <c r="M72" s="93"/>
    </row>
  </sheetData>
  <sheetProtection/>
  <mergeCells count="16">
    <mergeCell ref="B41:C41"/>
    <mergeCell ref="C3:E3"/>
    <mergeCell ref="B33:C33"/>
    <mergeCell ref="B35:C35"/>
    <mergeCell ref="I38:I39"/>
    <mergeCell ref="J38:J39"/>
    <mergeCell ref="B43:C43"/>
    <mergeCell ref="B37:C37"/>
    <mergeCell ref="D1:E1"/>
    <mergeCell ref="C2:D2"/>
    <mergeCell ref="A8:E8"/>
    <mergeCell ref="A9:E9"/>
    <mergeCell ref="B11:C11"/>
    <mergeCell ref="A29:A36"/>
    <mergeCell ref="B29:C29"/>
    <mergeCell ref="B31:C3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7.140625" style="0" customWidth="1"/>
    <col min="4" max="4" width="13.57421875" style="0" customWidth="1"/>
    <col min="5" max="5" width="14.140625" style="0" customWidth="1"/>
    <col min="7" max="9" width="0" style="0" hidden="1" customWidth="1"/>
  </cols>
  <sheetData>
    <row r="1" spans="1:5" ht="25.5" customHeight="1">
      <c r="A1" s="219"/>
      <c r="B1" s="219"/>
      <c r="C1" s="93"/>
      <c r="D1" s="258" t="s">
        <v>185</v>
      </c>
      <c r="E1" s="258"/>
    </row>
    <row r="2" spans="1:5" ht="21" customHeight="1">
      <c r="A2" s="219"/>
      <c r="B2" s="219"/>
      <c r="C2" s="265" t="s">
        <v>1</v>
      </c>
      <c r="D2" s="265"/>
      <c r="E2" s="220"/>
    </row>
    <row r="3" spans="1:5" ht="46.5" customHeight="1">
      <c r="A3" s="219"/>
      <c r="B3" s="219"/>
      <c r="C3" s="277" t="s">
        <v>2</v>
      </c>
      <c r="D3" s="277"/>
      <c r="E3" s="277"/>
    </row>
    <row r="4" spans="1:5" ht="21.75" customHeight="1">
      <c r="A4" s="219"/>
      <c r="B4" s="219"/>
      <c r="C4" s="96"/>
      <c r="D4" s="97" t="s">
        <v>3</v>
      </c>
      <c r="E4" s="219"/>
    </row>
    <row r="5" spans="1:5" ht="18.75" customHeight="1">
      <c r="A5" s="219"/>
      <c r="B5" s="219"/>
      <c r="C5" s="99" t="s">
        <v>209</v>
      </c>
      <c r="D5" s="97"/>
      <c r="E5" s="219"/>
    </row>
    <row r="6" spans="1:5" ht="17.25" customHeight="1">
      <c r="A6" s="219"/>
      <c r="B6" s="219"/>
      <c r="C6" s="14" t="s">
        <v>4</v>
      </c>
      <c r="D6" s="101"/>
      <c r="E6" s="219"/>
    </row>
    <row r="7" spans="1:5" ht="18" customHeight="1">
      <c r="A7" s="219"/>
      <c r="B7" s="219"/>
      <c r="C7" s="19" t="s">
        <v>124</v>
      </c>
      <c r="D7" s="103"/>
      <c r="E7" s="219"/>
    </row>
    <row r="8" spans="1:5" ht="19.5" customHeight="1">
      <c r="A8" s="265" t="s">
        <v>127</v>
      </c>
      <c r="B8" s="265"/>
      <c r="C8" s="265"/>
      <c r="D8" s="265"/>
      <c r="E8" s="265"/>
    </row>
    <row r="9" spans="1:8" ht="42.75" customHeight="1">
      <c r="A9" s="266" t="s">
        <v>186</v>
      </c>
      <c r="B9" s="266"/>
      <c r="C9" s="266"/>
      <c r="D9" s="266"/>
      <c r="E9" s="266"/>
      <c r="G9" s="109">
        <v>146.5</v>
      </c>
      <c r="H9" s="110">
        <v>204.2</v>
      </c>
    </row>
    <row r="10" spans="1:5" ht="12.75" customHeight="1">
      <c r="A10" s="107"/>
      <c r="B10" s="107"/>
      <c r="C10" s="107" t="s">
        <v>11</v>
      </c>
      <c r="D10" s="107"/>
      <c r="E10" s="107"/>
    </row>
    <row r="11" spans="1:5" ht="86.25" customHeight="1">
      <c r="A11" s="251"/>
      <c r="B11" s="281" t="s">
        <v>129</v>
      </c>
      <c r="C11" s="282"/>
      <c r="D11" s="252" t="s">
        <v>187</v>
      </c>
      <c r="E11" s="252" t="s">
        <v>188</v>
      </c>
    </row>
    <row r="12" spans="1:5" ht="15.75" customHeight="1">
      <c r="A12" s="283" t="s">
        <v>189</v>
      </c>
      <c r="B12" s="284"/>
      <c r="C12" s="284"/>
      <c r="D12" s="284"/>
      <c r="E12" s="285"/>
    </row>
    <row r="13" spans="1:5" ht="29.25" customHeight="1">
      <c r="A13" s="223" t="s">
        <v>190</v>
      </c>
      <c r="B13" s="224">
        <v>1</v>
      </c>
      <c r="C13" s="225" t="s">
        <v>136</v>
      </c>
      <c r="D13" s="226">
        <v>0</v>
      </c>
      <c r="E13" s="227">
        <f>D13/12/$H$9</f>
        <v>0</v>
      </c>
    </row>
    <row r="14" spans="1:5" ht="45">
      <c r="A14" s="228" t="s">
        <v>191</v>
      </c>
      <c r="B14" s="229">
        <v>12</v>
      </c>
      <c r="C14" s="230" t="s">
        <v>146</v>
      </c>
      <c r="D14" s="231">
        <v>0</v>
      </c>
      <c r="E14" s="232">
        <f>D14/12/$H$9</f>
        <v>0</v>
      </c>
    </row>
    <row r="15" spans="1:5" ht="30">
      <c r="A15" s="228" t="s">
        <v>192</v>
      </c>
      <c r="B15" s="229">
        <v>2</v>
      </c>
      <c r="C15" s="230" t="s">
        <v>146</v>
      </c>
      <c r="D15" s="231">
        <v>0</v>
      </c>
      <c r="E15" s="232">
        <f>D15/12/$H$9</f>
        <v>0</v>
      </c>
    </row>
    <row r="16" spans="1:5" ht="30">
      <c r="A16" s="228" t="s">
        <v>193</v>
      </c>
      <c r="B16" s="229">
        <v>1</v>
      </c>
      <c r="C16" s="230" t="s">
        <v>146</v>
      </c>
      <c r="D16" s="233">
        <v>0</v>
      </c>
      <c r="E16" s="234">
        <f>D16/12/$H$9</f>
        <v>0</v>
      </c>
    </row>
    <row r="17" spans="1:5" ht="33" customHeight="1">
      <c r="A17" s="286" t="s">
        <v>138</v>
      </c>
      <c r="B17" s="287"/>
      <c r="C17" s="287"/>
      <c r="D17" s="287"/>
      <c r="E17" s="288"/>
    </row>
    <row r="18" spans="1:5" ht="15">
      <c r="A18" s="223" t="s">
        <v>194</v>
      </c>
      <c r="B18" s="224">
        <v>4</v>
      </c>
      <c r="C18" s="225" t="s">
        <v>146</v>
      </c>
      <c r="D18" s="226">
        <v>0</v>
      </c>
      <c r="E18" s="232">
        <f>D18/12/$H$9</f>
        <v>0</v>
      </c>
    </row>
    <row r="19" spans="1:5" ht="15" customHeight="1">
      <c r="A19" s="228" t="s">
        <v>195</v>
      </c>
      <c r="B19" s="144">
        <v>3</v>
      </c>
      <c r="C19" s="230" t="s">
        <v>136</v>
      </c>
      <c r="D19" s="231">
        <v>1044.9411763122655</v>
      </c>
      <c r="E19" s="232">
        <f>D19/12/$H$9</f>
        <v>0.42643698021231863</v>
      </c>
    </row>
    <row r="20" spans="1:5" ht="30">
      <c r="A20" s="235" t="s">
        <v>196</v>
      </c>
      <c r="B20" s="236"/>
      <c r="C20" s="237" t="s">
        <v>197</v>
      </c>
      <c r="D20" s="233">
        <v>0</v>
      </c>
      <c r="E20" s="232">
        <f>D20/12/$H$9</f>
        <v>0</v>
      </c>
    </row>
    <row r="21" spans="1:5" ht="15.75" customHeight="1">
      <c r="A21" s="289" t="s">
        <v>198</v>
      </c>
      <c r="B21" s="290"/>
      <c r="C21" s="290"/>
      <c r="D21" s="290"/>
      <c r="E21" s="291"/>
    </row>
    <row r="22" spans="1:5" ht="75">
      <c r="A22" s="238" t="s">
        <v>199</v>
      </c>
      <c r="B22" s="292" t="s">
        <v>200</v>
      </c>
      <c r="C22" s="293"/>
      <c r="D22" s="226">
        <v>0</v>
      </c>
      <c r="E22" s="232">
        <f>D22/12/$H$9</f>
        <v>0</v>
      </c>
    </row>
    <row r="23" spans="1:5" s="221" customFormat="1" ht="15">
      <c r="A23" s="239" t="s">
        <v>201</v>
      </c>
      <c r="B23" s="254" t="s">
        <v>197</v>
      </c>
      <c r="C23" s="278"/>
      <c r="D23" s="240">
        <v>2694.1273514003747</v>
      </c>
      <c r="E23" s="241">
        <f>D23/12/$H$9</f>
        <v>1.0994643125205579</v>
      </c>
    </row>
    <row r="24" spans="1:5" s="221" customFormat="1" ht="45" customHeight="1">
      <c r="A24" s="242" t="s">
        <v>202</v>
      </c>
      <c r="B24" s="279" t="s">
        <v>197</v>
      </c>
      <c r="C24" s="280"/>
      <c r="D24" s="243">
        <v>500</v>
      </c>
      <c r="E24" s="241">
        <f>D24/12/$H$9</f>
        <v>0.20404831864185438</v>
      </c>
    </row>
    <row r="25" spans="1:5" ht="14.25">
      <c r="A25" s="294" t="s">
        <v>203</v>
      </c>
      <c r="B25" s="295"/>
      <c r="C25" s="295"/>
      <c r="D25" s="295"/>
      <c r="E25" s="296"/>
    </row>
    <row r="26" spans="1:5" ht="16.5" customHeight="1">
      <c r="A26" s="244" t="s">
        <v>204</v>
      </c>
      <c r="B26" s="297"/>
      <c r="C26" s="298"/>
      <c r="D26" s="231"/>
      <c r="E26" s="245">
        <f>D26/12/$H$9</f>
        <v>0</v>
      </c>
    </row>
    <row r="27" spans="1:5" ht="30" customHeight="1">
      <c r="A27" s="246" t="s">
        <v>205</v>
      </c>
      <c r="B27" s="299"/>
      <c r="C27" s="300"/>
      <c r="D27" s="231"/>
      <c r="E27" s="245">
        <f>D27/12/$H$9</f>
        <v>0</v>
      </c>
    </row>
    <row r="28" spans="1:5" ht="14.25">
      <c r="A28" s="301" t="s">
        <v>177</v>
      </c>
      <c r="B28" s="302"/>
      <c r="C28" s="302"/>
      <c r="D28" s="302"/>
      <c r="E28" s="303"/>
    </row>
    <row r="29" spans="1:5" ht="15">
      <c r="A29" s="247" t="s">
        <v>206</v>
      </c>
      <c r="B29" s="248"/>
      <c r="C29" s="248"/>
      <c r="D29" s="249">
        <f>D13+D14+D15+D16+D18+D19+D20+D22+D23+D26+D27+D24</f>
        <v>4239.06852771264</v>
      </c>
      <c r="E29" s="250">
        <f>E13+E14+E15+E16+E18+E19+E20+E22+E23+E26+E27</f>
        <v>1.5259012927328766</v>
      </c>
    </row>
    <row r="31" ht="12.75">
      <c r="D31" s="222"/>
    </row>
  </sheetData>
  <sheetProtection/>
  <mergeCells count="16">
    <mergeCell ref="B27:C27"/>
    <mergeCell ref="A28:E28"/>
    <mergeCell ref="A21:E21"/>
    <mergeCell ref="B22:C22"/>
    <mergeCell ref="A25:E25"/>
    <mergeCell ref="B26:C26"/>
    <mergeCell ref="B23:C23"/>
    <mergeCell ref="B24:C24"/>
    <mergeCell ref="D1:E1"/>
    <mergeCell ref="C2:D2"/>
    <mergeCell ref="C3:E3"/>
    <mergeCell ref="A8:E8"/>
    <mergeCell ref="A9:E9"/>
    <mergeCell ref="B11:C11"/>
    <mergeCell ref="A12:E12"/>
    <mergeCell ref="A17:E1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2012-07-27T02:29:00Z</cp:lastPrinted>
  <dcterms:created xsi:type="dcterms:W3CDTF">1996-10-08T23:32:33Z</dcterms:created>
  <dcterms:modified xsi:type="dcterms:W3CDTF">2012-05-25T07:58:21Z</dcterms:modified>
  <cp:category/>
  <cp:version/>
  <cp:contentType/>
  <cp:contentStatus/>
</cp:coreProperties>
</file>