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<sst xmlns="http://schemas.openxmlformats.org/spreadsheetml/2006/main" count="247" uniqueCount="186">
  <si>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</si>
  <si>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</si>
  <si>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</si>
  <si>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</si>
  <si>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</si>
  <si>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</si>
  <si>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</si>
  <si>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</si>
  <si>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</si>
  <si>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</si>
  <si>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</si>
  <si>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</si>
  <si>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</si>
  <si>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</si>
  <si>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</si>
  <si>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</si>
  <si>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</si>
  <si>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</si>
  <si>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</si>
  <si>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</si>
  <si>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</si>
  <si>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</si>
  <si>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</si>
  <si>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</si>
  <si>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</si>
  <si>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</si>
  <si>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</si>
  <si>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</si>
  <si>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</si>
  <si>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</si>
  <si>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</si>
  <si>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</si>
  <si>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</si>
  <si>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</si>
  <si>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</si>
  <si>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</si>
  <si>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</si>
  <si>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</si>
  <si>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</si>
  <si>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</si>
  <si>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</si>
  <si>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</si>
  <si>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</si>
  <si>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</si>
  <si>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</si>
  <si>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</si>
  <si>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</si>
  <si>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</si>
  <si>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</si>
  <si>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</si>
  <si>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</si>
  <si>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</si>
  <si>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</si>
  <si>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</si>
  <si>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</si>
  <si>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</si>
  <si>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</si>
  <si>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</si>
  <si>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</si>
  <si>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</si>
  <si>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</si>
  <si>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</si>
  <si>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</si>
  <si>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</si>
  <si>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</si>
  <si>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</si>
  <si>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</si>
  <si>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</si>
  <si>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</si>
  <si>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</si>
  <si>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</si>
  <si>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</si>
  <si>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</si>
  <si>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</si>
  <si>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</si>
  <si>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</si>
  <si>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</si>
  <si>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</si>
  <si>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</si>
  <si>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</si>
  <si>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</si>
  <si>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</si>
  <si>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</si>
  <si>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</si>
  <si>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</si>
  <si>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</si>
  <si>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</si>
  <si>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</si>
  <si>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</si>
  <si>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</si>
  <si>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</si>
  <si>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</si>
  <si>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</si>
  <si>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</si>
  <si>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</si>
  <si>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</si>
  <si>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</si>
  <si>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</si>
  <si>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</si>
  <si>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 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</si>
  <si>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</si>
  <si>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</si>
  <si>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</si>
  <si>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</si>
  <si>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</si>
  <si>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</si>
  <si>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</si>
  <si>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</si>
  <si>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</si>
  <si>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</si>
  <si>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</si>
  <si>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</si>
  <si>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</si>
  <si>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</si>
  <si>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</si>
  <si>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</si>
  <si>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</si>
  <si>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</si>
  <si>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</si>
  <si>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</si>
  <si>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</si>
  <si>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</si>
  <si>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</si>
  <si>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</si>
  <si>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</si>
  <si>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</si>
  <si>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</si>
  <si>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</si>
  <si>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</si>
  <si>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</si>
  <si>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</si>
  <si>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</si>
  <si>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</si>
  <si>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</si>
  <si>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</si>
  <si>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</si>
  <si>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</si>
  <si>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</si>
  <si>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</si>
  <si>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</si>
  <si>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</si>
  <si>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</si>
  <si>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</si>
  <si>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</si>
  <si>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</si>
  <si>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</si>
  <si>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</si>
  <si>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</si>
  <si>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</si>
  <si>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</si>
  <si>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</si>
  <si>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</si>
  <si>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Бутовый ленточный</t>
  </si>
  <si>
    <t>деревянное отепленное</t>
  </si>
  <si>
    <t>-</t>
  </si>
  <si>
    <t>Бревенчатые</t>
  </si>
  <si>
    <t>Дощатые, окрашенные</t>
  </si>
  <si>
    <t>Двойные, створные, глухие</t>
  </si>
  <si>
    <t xml:space="preserve"> </t>
  </si>
  <si>
    <t>"_____" ________________ 2012г.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</si>
  <si>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</si>
  <si>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10. Освещение мест общего пользования</t>
  </si>
  <si>
    <t>часов в сутки</t>
  </si>
  <si>
    <t>11. Вывоз жидких бытовых отходов</t>
  </si>
  <si>
    <t>13. Консервация, ремонт, регулировка, промывка, испытание, расконсервация системы отопления, ремонт просевшей отмостки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</si>
  <si>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</si>
  <si>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</si>
  <si>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</si>
  <si>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</si>
  <si>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>Кайская, 3</t>
  </si>
  <si>
    <t>н/у</t>
  </si>
  <si>
    <t>Значит. осадка, трещины</t>
  </si>
  <si>
    <t>В ниж. венцах значит.гниль</t>
  </si>
  <si>
    <t>деревянные</t>
  </si>
  <si>
    <t>Трещины, прогибы</t>
  </si>
  <si>
    <t>Железная</t>
  </si>
  <si>
    <t>коррозия</t>
  </si>
  <si>
    <t>Щели, гниль</t>
  </si>
  <si>
    <t>гниль в подоконниках</t>
  </si>
  <si>
    <t>простые</t>
  </si>
  <si>
    <t>трещины</t>
  </si>
  <si>
    <t xml:space="preserve"> штукатурка,окраска</t>
  </si>
  <si>
    <t>Трещины, износ окраски</t>
  </si>
  <si>
    <t>центральное</t>
  </si>
  <si>
    <t>Щель, неровности</t>
  </si>
  <si>
    <t>16. Утепление и прочистка дымовентиляционных каналов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</si>
</sst>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</numFmts>
  <fonts count="5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5" borderId="19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20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22" xfId="0" applyFont="1" applyFill="1" applyBorder="1" applyAlignment="1">
      <alignment/>
    </xf>
    <xf numFmtId="43" fontId="1" fillId="0" borderId="23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2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0" fillId="37" borderId="17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20" xfId="0" applyFont="1" applyFill="1" applyBorder="1" applyAlignment="1">
      <alignment vertical="top"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8" fillId="0" borderId="22" xfId="0" applyFont="1" applyFill="1" applyBorder="1" applyAlignment="1">
      <alignment horizontal="left" vertical="top" wrapText="1"/>
    </xf>
    <xf numFmtId="0" fontId="10" fillId="38" borderId="19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0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19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0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81" fontId="10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2" fontId="13" fillId="36" borderId="14" xfId="0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wrapText="1"/>
    </xf>
    <xf numFmtId="1" fontId="8" fillId="0" borderId="12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 vertical="top" wrapText="1"/>
    </xf>
    <xf numFmtId="1" fontId="8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181" fontId="10" fillId="0" borderId="14" xfId="0" applyNumberFormat="1" applyFont="1" applyFill="1" applyBorder="1" applyAlignment="1">
      <alignment horizontal="center" vertical="top" wrapText="1"/>
    </xf>
    <xf numFmtId="43" fontId="10" fillId="0" borderId="14" xfId="0" applyNumberFormat="1" applyFont="1" applyFill="1" applyBorder="1" applyAlignment="1">
      <alignment horizontal="center" vertical="top" wrapText="1"/>
    </xf>
    <xf numFmtId="43" fontId="10" fillId="39" borderId="14" xfId="42" applyNumberFormat="1" applyFont="1" applyFill="1" applyBorder="1" applyAlignment="1">
      <alignment horizontal="center"/>
    </xf>
    <xf numFmtId="43" fontId="3" fillId="39" borderId="14" xfId="42" applyNumberFormat="1" applyFont="1" applyFill="1" applyBorder="1" applyAlignment="1">
      <alignment/>
    </xf>
    <xf numFmtId="43" fontId="10" fillId="39" borderId="14" xfId="42" applyNumberFormat="1" applyFont="1" applyFill="1" applyBorder="1" applyAlignment="1">
      <alignment horizontal="center"/>
    </xf>
    <xf numFmtId="43" fontId="10" fillId="0" borderId="0" xfId="42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/>
    </xf>
    <xf numFmtId="0" fontId="8" fillId="37" borderId="15" xfId="0" applyFont="1" applyFill="1" applyBorder="1" applyAlignment="1">
      <alignment/>
    </xf>
    <xf numFmtId="181" fontId="15" fillId="36" borderId="14" xfId="42" applyNumberFormat="1" applyFont="1" applyFill="1" applyBorder="1" applyAlignment="1">
      <alignment/>
    </xf>
    <xf numFmtId="0" fontId="8" fillId="36" borderId="14" xfId="0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0" fontId="10" fillId="36" borderId="11" xfId="0" applyFont="1" applyFill="1" applyBorder="1" applyAlignment="1">
      <alignment vertical="top"/>
    </xf>
    <xf numFmtId="43" fontId="1" fillId="0" borderId="12" xfId="42" applyNumberFormat="1" applyFont="1" applyFill="1" applyBorder="1" applyAlignment="1">
      <alignment/>
    </xf>
    <xf numFmtId="43" fontId="1" fillId="0" borderId="23" xfId="0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0" fillId="37" borderId="11" xfId="0" applyFont="1" applyFill="1" applyBorder="1" applyAlignment="1">
      <alignment vertical="top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5" fillId="0" borderId="2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top" wrapText="1"/>
    </xf>
    <xf numFmtId="0" fontId="8" fillId="0" borderId="12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8"/>
  <sheetViews>
    <sheetView zoomScalePageLayoutView="0" workbookViewId="0" topLeftCell="A1">
      <selection activeCell="A1" sqref="A1:C97"/>
    </sheetView>
  </sheetViews>
  <sheetFormatPr defaultColWidth="9.140625" defaultRowHeight="12.75"/>
  <cols>
    <col min="1" max="1" width="53.421875" style="0" customWidth="1"/>
    <col min="2" max="2" width="21.00390625" style="0" customWidth="1"/>
    <col min="3" max="3" width="17.57421875" style="0" customWidth="1"/>
  </cols>
  <sheetData>
    <row r="1" spans="1:3" ht="15.75" customHeight="1">
      <c r="A1" s="1"/>
      <c r="B1" s="207" t="s">
        <v>0</v>
      </c>
      <c r="C1" s="207"/>
    </row>
    <row r="2" spans="1:3" ht="15.75">
      <c r="A2" s="1"/>
      <c r="B2" s="203" t="s">
        <v>1</v>
      </c>
      <c r="C2" s="203"/>
    </row>
    <row r="3" spans="1:3" ht="15.75" customHeight="1">
      <c r="A3" s="1"/>
      <c r="B3" s="202" t="s">
        <v>2</v>
      </c>
      <c r="C3" s="202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99</v>
      </c>
      <c r="C6" s="7"/>
    </row>
    <row r="7" spans="1:3" ht="15.75">
      <c r="A7" s="203" t="s">
        <v>5</v>
      </c>
      <c r="B7" s="203"/>
      <c r="C7" s="203"/>
    </row>
    <row r="8" spans="1:3" ht="15.75" customHeight="1">
      <c r="A8" s="204" t="s">
        <v>6</v>
      </c>
      <c r="B8" s="204"/>
      <c r="C8" s="204"/>
    </row>
    <row r="9" spans="1:3" ht="15.75">
      <c r="A9" s="203" t="s">
        <v>7</v>
      </c>
      <c r="B9" s="203"/>
      <c r="C9" s="203"/>
    </row>
    <row r="10" spans="1:3" ht="15.75">
      <c r="A10" s="8" t="s">
        <v>8</v>
      </c>
      <c r="B10" s="9" t="s">
        <v>169</v>
      </c>
      <c r="C10" s="8"/>
    </row>
    <row r="11" spans="1:3" ht="31.5">
      <c r="A11" s="2" t="s">
        <v>9</v>
      </c>
      <c r="B11" s="10"/>
      <c r="C11" s="10"/>
    </row>
    <row r="12" spans="1:3" ht="15.75">
      <c r="A12" s="1" t="s">
        <v>10</v>
      </c>
      <c r="B12" s="10" t="s">
        <v>11</v>
      </c>
      <c r="C12" s="8"/>
    </row>
    <row r="13" spans="1:3" ht="15.75">
      <c r="A13" s="8" t="s">
        <v>12</v>
      </c>
      <c r="B13" s="9">
        <v>1948</v>
      </c>
      <c r="C13" s="3"/>
    </row>
    <row r="14" spans="1:3" ht="15.75" customHeight="1">
      <c r="A14" s="205" t="s">
        <v>13</v>
      </c>
      <c r="B14" s="205"/>
      <c r="C14" s="12">
        <v>0.52</v>
      </c>
    </row>
    <row r="15" spans="1:3" ht="15.75">
      <c r="A15" s="8" t="s">
        <v>14</v>
      </c>
      <c r="B15" s="12"/>
      <c r="C15" s="13"/>
    </row>
    <row r="16" spans="1:3" ht="15.75">
      <c r="A16" s="8" t="s">
        <v>15</v>
      </c>
      <c r="B16" s="9" t="s">
        <v>170</v>
      </c>
      <c r="C16" s="8"/>
    </row>
    <row r="17" spans="1:3" ht="47.25">
      <c r="A17" s="2" t="s">
        <v>16</v>
      </c>
      <c r="B17" s="9" t="s">
        <v>17</v>
      </c>
      <c r="C17" s="3"/>
    </row>
    <row r="18" spans="1:3" ht="15.75">
      <c r="A18" s="8" t="s">
        <v>18</v>
      </c>
      <c r="B18" s="14">
        <v>2</v>
      </c>
      <c r="C18" s="3"/>
    </row>
    <row r="19" spans="1:3" ht="15.75">
      <c r="A19" s="8" t="s">
        <v>19</v>
      </c>
      <c r="B19" s="9" t="s">
        <v>17</v>
      </c>
      <c r="C19" s="3"/>
    </row>
    <row r="20" spans="1:3" ht="15.75">
      <c r="A20" s="8" t="s">
        <v>20</v>
      </c>
      <c r="B20" s="9" t="s">
        <v>17</v>
      </c>
      <c r="C20" s="3"/>
    </row>
    <row r="21" spans="1:3" ht="15.75">
      <c r="A21" s="8" t="s">
        <v>21</v>
      </c>
      <c r="B21" s="9" t="s">
        <v>17</v>
      </c>
      <c r="C21" s="3"/>
    </row>
    <row r="22" spans="1:3" ht="15.75">
      <c r="A22" s="8" t="s">
        <v>22</v>
      </c>
      <c r="B22" s="9" t="s">
        <v>17</v>
      </c>
      <c r="C22" s="3"/>
    </row>
    <row r="23" spans="1:3" ht="15.75">
      <c r="A23" s="8" t="s">
        <v>23</v>
      </c>
      <c r="B23" s="9">
        <v>4</v>
      </c>
      <c r="C23" s="3"/>
    </row>
    <row r="24" spans="1:3" ht="15.75" customHeight="1">
      <c r="A24" s="202" t="s">
        <v>24</v>
      </c>
      <c r="B24" s="202"/>
      <c r="C24" s="15" t="s">
        <v>17</v>
      </c>
    </row>
    <row r="25" spans="1:3" ht="15.75" customHeight="1">
      <c r="A25" s="202" t="s">
        <v>25</v>
      </c>
      <c r="B25" s="202"/>
      <c r="C25" s="16" t="s">
        <v>17</v>
      </c>
    </row>
    <row r="26" spans="1:3" ht="15.75" customHeight="1">
      <c r="A26" s="202" t="s">
        <v>26</v>
      </c>
      <c r="B26" s="202"/>
      <c r="C26" s="15" t="s">
        <v>17</v>
      </c>
    </row>
    <row r="27" spans="1:3" ht="15.75">
      <c r="A27" s="8" t="s">
        <v>27</v>
      </c>
      <c r="B27" s="10">
        <v>1211</v>
      </c>
      <c r="C27" s="17" t="s">
        <v>28</v>
      </c>
    </row>
    <row r="28" spans="1:3" ht="15.75">
      <c r="A28" s="8" t="s">
        <v>29</v>
      </c>
      <c r="B28" s="8"/>
      <c r="C28" s="8"/>
    </row>
    <row r="29" spans="1:3" ht="15.75">
      <c r="A29" s="18" t="s">
        <v>30</v>
      </c>
      <c r="B29" s="8"/>
      <c r="C29" s="8"/>
    </row>
    <row r="30" spans="1:3" ht="15.75">
      <c r="A30" s="18" t="s">
        <v>31</v>
      </c>
      <c r="B30" s="19">
        <v>269</v>
      </c>
      <c r="C30" s="10" t="s">
        <v>32</v>
      </c>
    </row>
    <row r="31" spans="1:3" ht="15.75">
      <c r="A31" s="18" t="s">
        <v>33</v>
      </c>
      <c r="B31" s="17">
        <v>269</v>
      </c>
      <c r="C31" s="17" t="s">
        <v>32</v>
      </c>
    </row>
    <row r="32" spans="1:3" ht="15.75">
      <c r="A32" s="20" t="s">
        <v>34</v>
      </c>
      <c r="B32" s="17">
        <v>177.2</v>
      </c>
      <c r="C32" s="17" t="s">
        <v>32</v>
      </c>
    </row>
    <row r="33" spans="1:3" ht="47.25">
      <c r="A33" s="21" t="s">
        <v>35</v>
      </c>
      <c r="B33" s="22">
        <v>0</v>
      </c>
      <c r="C33" s="17" t="s">
        <v>32</v>
      </c>
    </row>
    <row r="34" spans="1:3" ht="47.25">
      <c r="A34" s="21" t="s">
        <v>36</v>
      </c>
      <c r="B34" s="22">
        <v>0</v>
      </c>
      <c r="C34" s="17" t="s">
        <v>32</v>
      </c>
    </row>
    <row r="35" spans="1:3" ht="15.75">
      <c r="A35" s="8" t="s">
        <v>37</v>
      </c>
      <c r="B35" s="17">
        <v>1</v>
      </c>
      <c r="C35" s="17" t="s">
        <v>38</v>
      </c>
    </row>
    <row r="36" spans="1:3" ht="31.5">
      <c r="A36" s="2" t="s">
        <v>39</v>
      </c>
      <c r="B36" s="17">
        <v>37.8</v>
      </c>
      <c r="C36" s="17" t="s">
        <v>32</v>
      </c>
    </row>
    <row r="37" spans="1:3" ht="15.75">
      <c r="A37" s="8" t="s">
        <v>40</v>
      </c>
      <c r="B37" s="22">
        <v>0</v>
      </c>
      <c r="C37" s="17" t="s">
        <v>32</v>
      </c>
    </row>
    <row r="38" spans="1:3" ht="47.25">
      <c r="A38" s="23" t="s">
        <v>41</v>
      </c>
      <c r="B38" s="24">
        <v>0</v>
      </c>
      <c r="C38" s="8" t="s">
        <v>32</v>
      </c>
    </row>
    <row r="39" spans="1:3" ht="31.5">
      <c r="A39" s="25" t="s">
        <v>42</v>
      </c>
      <c r="B39" s="26">
        <f>SUM(B40:B43)</f>
        <v>542</v>
      </c>
      <c r="C39" s="161"/>
    </row>
    <row r="40" spans="1:3" ht="15.75">
      <c r="A40" s="27" t="s">
        <v>43</v>
      </c>
      <c r="B40" s="24">
        <v>150</v>
      </c>
      <c r="C40" s="126" t="s">
        <v>32</v>
      </c>
    </row>
    <row r="41" spans="1:3" ht="15.75">
      <c r="A41" s="28" t="s">
        <v>44</v>
      </c>
      <c r="B41" s="24"/>
      <c r="C41" s="126" t="s">
        <v>32</v>
      </c>
    </row>
    <row r="42" spans="1:3" ht="15.75">
      <c r="A42" s="27" t="s">
        <v>45</v>
      </c>
      <c r="B42" s="24">
        <v>115</v>
      </c>
      <c r="C42" s="126" t="s">
        <v>32</v>
      </c>
    </row>
    <row r="43" spans="1:3" ht="15.75">
      <c r="A43" s="18" t="s">
        <v>46</v>
      </c>
      <c r="B43" s="19">
        <v>277</v>
      </c>
      <c r="C43" s="128" t="s">
        <v>32</v>
      </c>
    </row>
    <row r="44" spans="1:3" ht="15.75">
      <c r="A44" s="1" t="s">
        <v>47</v>
      </c>
      <c r="B44" s="29"/>
      <c r="C44" s="29"/>
    </row>
    <row r="45" spans="1:3" ht="15.75">
      <c r="A45" s="1" t="s">
        <v>48</v>
      </c>
      <c r="B45" s="30">
        <v>12</v>
      </c>
      <c r="C45" s="29" t="s">
        <v>49</v>
      </c>
    </row>
    <row r="46" spans="1:3" ht="15.75">
      <c r="A46" s="1" t="s">
        <v>50</v>
      </c>
      <c r="B46" s="30">
        <v>215</v>
      </c>
      <c r="C46" s="10" t="s">
        <v>32</v>
      </c>
    </row>
    <row r="47" spans="1:3" ht="15.75">
      <c r="A47" s="31" t="s">
        <v>51</v>
      </c>
      <c r="B47" s="32"/>
      <c r="C47" s="8"/>
    </row>
    <row r="48" spans="1:3" ht="15.75">
      <c r="A48" s="33" t="s">
        <v>52</v>
      </c>
      <c r="B48" s="162"/>
      <c r="C48" s="8"/>
    </row>
    <row r="49" spans="1:3" ht="15.75">
      <c r="A49" s="33" t="s">
        <v>53</v>
      </c>
      <c r="B49" s="163">
        <v>215</v>
      </c>
      <c r="C49" s="8"/>
    </row>
    <row r="50" spans="1:3" ht="15.75">
      <c r="A50" s="33" t="s">
        <v>54</v>
      </c>
      <c r="B50" s="162"/>
      <c r="C50" s="8"/>
    </row>
    <row r="51" spans="1:3" ht="15.75">
      <c r="A51" s="203" t="s">
        <v>55</v>
      </c>
      <c r="B51" s="203"/>
      <c r="C51" s="203"/>
    </row>
    <row r="52" spans="1:3" ht="15.75">
      <c r="A52" s="1"/>
      <c r="B52" s="3"/>
      <c r="C52" s="3"/>
    </row>
    <row r="53" spans="1:3" ht="110.25">
      <c r="A53" s="34" t="s">
        <v>56</v>
      </c>
      <c r="B53" s="34" t="s">
        <v>57</v>
      </c>
      <c r="C53" s="34" t="s">
        <v>58</v>
      </c>
    </row>
    <row r="54" spans="1:3" ht="31.5">
      <c r="A54" s="35" t="s">
        <v>59</v>
      </c>
      <c r="B54" s="36" t="s">
        <v>152</v>
      </c>
      <c r="C54" s="164" t="s">
        <v>171</v>
      </c>
    </row>
    <row r="55" spans="1:3" ht="31.5">
      <c r="A55" s="35" t="s">
        <v>60</v>
      </c>
      <c r="B55" s="36" t="s">
        <v>155</v>
      </c>
      <c r="C55" s="159" t="s">
        <v>172</v>
      </c>
    </row>
    <row r="56" spans="1:3" ht="15.75">
      <c r="A56" s="38" t="s">
        <v>61</v>
      </c>
      <c r="B56" s="165" t="s">
        <v>173</v>
      </c>
      <c r="C56" s="164"/>
    </row>
    <row r="57" spans="1:3" ht="15.75">
      <c r="A57" s="39" t="s">
        <v>62</v>
      </c>
      <c r="B57" s="166"/>
      <c r="C57" s="167"/>
    </row>
    <row r="58" spans="1:3" ht="31.5" customHeight="1">
      <c r="A58" s="40" t="s">
        <v>63</v>
      </c>
      <c r="B58" s="168" t="s">
        <v>153</v>
      </c>
      <c r="C58" s="206" t="s">
        <v>174</v>
      </c>
    </row>
    <row r="59" spans="1:3" ht="15.75">
      <c r="A59" s="40" t="s">
        <v>64</v>
      </c>
      <c r="B59" s="170"/>
      <c r="C59" s="206"/>
    </row>
    <row r="60" spans="1:3" ht="15.75">
      <c r="A60" s="40" t="s">
        <v>65</v>
      </c>
      <c r="B60" s="170"/>
      <c r="C60" s="171"/>
    </row>
    <row r="61" spans="1:3" ht="15.75">
      <c r="A61" s="42" t="s">
        <v>66</v>
      </c>
      <c r="B61" s="172"/>
      <c r="C61" s="173"/>
    </row>
    <row r="62" spans="1:3" ht="15.75">
      <c r="A62" s="43" t="s">
        <v>67</v>
      </c>
      <c r="B62" s="174" t="s">
        <v>175</v>
      </c>
      <c r="C62" s="155" t="s">
        <v>176</v>
      </c>
    </row>
    <row r="63" spans="1:3" ht="31.5">
      <c r="A63" s="44" t="s">
        <v>68</v>
      </c>
      <c r="B63" s="36" t="s">
        <v>156</v>
      </c>
      <c r="C63" s="175" t="s">
        <v>177</v>
      </c>
    </row>
    <row r="64" spans="1:3" ht="15.75">
      <c r="A64" s="39" t="s">
        <v>69</v>
      </c>
      <c r="B64" s="45"/>
      <c r="C64" s="154"/>
    </row>
    <row r="65" spans="1:3" ht="31.5">
      <c r="A65" s="46" t="s">
        <v>70</v>
      </c>
      <c r="B65" s="41" t="s">
        <v>157</v>
      </c>
      <c r="C65" s="169" t="s">
        <v>178</v>
      </c>
    </row>
    <row r="66" spans="1:3" ht="15.75">
      <c r="A66" s="47" t="s">
        <v>71</v>
      </c>
      <c r="B66" s="48" t="s">
        <v>179</v>
      </c>
      <c r="C66" s="157" t="s">
        <v>180</v>
      </c>
    </row>
    <row r="67" spans="1:3" ht="15.75">
      <c r="A67" s="49" t="s">
        <v>66</v>
      </c>
      <c r="B67" s="50"/>
      <c r="C67" s="155"/>
    </row>
    <row r="68" spans="1:3" ht="15.75">
      <c r="A68" s="39" t="s">
        <v>72</v>
      </c>
      <c r="B68" s="45"/>
      <c r="C68" s="154"/>
    </row>
    <row r="69" spans="1:3" ht="31.5">
      <c r="A69" s="47" t="s">
        <v>73</v>
      </c>
      <c r="B69" s="156" t="s">
        <v>181</v>
      </c>
      <c r="C69" s="176" t="s">
        <v>182</v>
      </c>
    </row>
    <row r="70" spans="1:3" ht="15.75">
      <c r="A70" s="46" t="s">
        <v>74</v>
      </c>
      <c r="B70" s="156"/>
      <c r="C70" s="176"/>
    </row>
    <row r="71" spans="1:3" ht="15.75">
      <c r="A71" s="47" t="s">
        <v>66</v>
      </c>
      <c r="B71" s="48"/>
      <c r="C71" s="155"/>
    </row>
    <row r="72" spans="1:3" ht="31.5">
      <c r="A72" s="39" t="s">
        <v>75</v>
      </c>
      <c r="B72" s="45"/>
      <c r="C72" s="154"/>
    </row>
    <row r="73" spans="1:3" ht="15.75">
      <c r="A73" s="47" t="s">
        <v>76</v>
      </c>
      <c r="B73" s="160" t="s">
        <v>154</v>
      </c>
      <c r="C73" s="157"/>
    </row>
    <row r="74" spans="1:3" ht="15.75">
      <c r="A74" s="47" t="s">
        <v>77</v>
      </c>
      <c r="B74" s="48" t="s">
        <v>154</v>
      </c>
      <c r="C74" s="157"/>
    </row>
    <row r="75" spans="1:3" ht="15.75">
      <c r="A75" s="47" t="s">
        <v>78</v>
      </c>
      <c r="B75" s="48" t="s">
        <v>154</v>
      </c>
      <c r="C75" s="157"/>
    </row>
    <row r="76" spans="1:3" ht="15.75">
      <c r="A76" s="47" t="s">
        <v>79</v>
      </c>
      <c r="B76" s="48" t="s">
        <v>80</v>
      </c>
      <c r="C76" s="157"/>
    </row>
    <row r="77" spans="1:3" ht="15.75">
      <c r="A77" s="47" t="s">
        <v>81</v>
      </c>
      <c r="B77" s="48" t="s">
        <v>154</v>
      </c>
      <c r="C77" s="157"/>
    </row>
    <row r="78" spans="1:3" ht="15.75">
      <c r="A78" s="47" t="s">
        <v>82</v>
      </c>
      <c r="B78" s="48" t="s">
        <v>154</v>
      </c>
      <c r="C78" s="157"/>
    </row>
    <row r="79" spans="1:3" ht="15.75">
      <c r="A79" s="47" t="s">
        <v>83</v>
      </c>
      <c r="B79" s="48" t="s">
        <v>154</v>
      </c>
      <c r="C79" s="157"/>
    </row>
    <row r="80" spans="1:3" ht="15.75">
      <c r="A80" s="47" t="s">
        <v>84</v>
      </c>
      <c r="B80" s="48" t="s">
        <v>154</v>
      </c>
      <c r="C80" s="157"/>
    </row>
    <row r="81" spans="1:3" ht="15.75">
      <c r="A81" s="49" t="s">
        <v>85</v>
      </c>
      <c r="B81" s="48"/>
      <c r="C81" s="157"/>
    </row>
    <row r="82" spans="1:3" ht="47.25">
      <c r="A82" s="39" t="s">
        <v>86</v>
      </c>
      <c r="B82" s="45"/>
      <c r="C82" s="154"/>
    </row>
    <row r="83" spans="1:3" ht="15.75">
      <c r="A83" s="47" t="s">
        <v>87</v>
      </c>
      <c r="B83" s="48" t="s">
        <v>80</v>
      </c>
      <c r="C83" s="157"/>
    </row>
    <row r="84" spans="1:3" ht="15.75">
      <c r="A84" s="47" t="s">
        <v>88</v>
      </c>
      <c r="B84" s="48" t="s">
        <v>80</v>
      </c>
      <c r="C84" s="157"/>
    </row>
    <row r="85" spans="1:3" ht="15.75">
      <c r="A85" s="47" t="s">
        <v>89</v>
      </c>
      <c r="B85" s="48" t="s">
        <v>154</v>
      </c>
      <c r="C85" s="157" t="s">
        <v>158</v>
      </c>
    </row>
    <row r="86" spans="1:3" ht="15.75">
      <c r="A86" s="47" t="s">
        <v>90</v>
      </c>
      <c r="B86" s="48" t="s">
        <v>80</v>
      </c>
      <c r="C86" s="157"/>
    </row>
    <row r="87" spans="1:3" ht="15.75">
      <c r="A87" s="47" t="s">
        <v>91</v>
      </c>
      <c r="B87" s="48" t="s">
        <v>17</v>
      </c>
      <c r="C87" s="157"/>
    </row>
    <row r="88" spans="1:3" ht="15.75">
      <c r="A88" s="47" t="s">
        <v>92</v>
      </c>
      <c r="B88" s="48" t="s">
        <v>183</v>
      </c>
      <c r="C88" s="157"/>
    </row>
    <row r="89" spans="1:3" ht="15.75">
      <c r="A89" s="47" t="s">
        <v>93</v>
      </c>
      <c r="B89" s="48"/>
      <c r="C89" s="157"/>
    </row>
    <row r="90" spans="1:3" ht="15.75">
      <c r="A90" s="47" t="s">
        <v>94</v>
      </c>
      <c r="B90" s="48" t="s">
        <v>154</v>
      </c>
      <c r="C90" s="157"/>
    </row>
    <row r="91" spans="1:3" ht="15.75">
      <c r="A91" s="47" t="s">
        <v>95</v>
      </c>
      <c r="B91" s="48" t="s">
        <v>154</v>
      </c>
      <c r="C91" s="157"/>
    </row>
    <row r="92" spans="1:3" ht="15.75">
      <c r="A92" s="51" t="s">
        <v>66</v>
      </c>
      <c r="B92" s="50"/>
      <c r="C92" s="158"/>
    </row>
    <row r="93" spans="1:3" ht="31.5">
      <c r="A93" s="177" t="s">
        <v>96</v>
      </c>
      <c r="B93" s="36" t="s">
        <v>173</v>
      </c>
      <c r="C93" s="159" t="s">
        <v>184</v>
      </c>
    </row>
    <row r="94" spans="1:3" ht="31.5">
      <c r="A94" s="11" t="s">
        <v>97</v>
      </c>
      <c r="B94" s="3"/>
      <c r="C94" s="3" t="s">
        <v>98</v>
      </c>
    </row>
    <row r="95" spans="1:3" ht="15.75">
      <c r="A95" s="6" t="s">
        <v>159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100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</sheetData>
  <sheetProtection/>
  <mergeCells count="12">
    <mergeCell ref="C58:C59"/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34">
      <selection activeCell="B57" sqref="B57"/>
    </sheetView>
  </sheetViews>
  <sheetFormatPr defaultColWidth="9.140625" defaultRowHeight="12.75"/>
  <cols>
    <col min="1" max="1" width="34.57421875" style="0" customWidth="1"/>
    <col min="2" max="2" width="5.57421875" style="0" customWidth="1"/>
    <col min="3" max="3" width="27.28125" style="0" customWidth="1"/>
    <col min="4" max="4" width="13.57421875" style="0" customWidth="1"/>
    <col min="5" max="5" width="12.00390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1" width="0" style="0" hidden="1" customWidth="1"/>
  </cols>
  <sheetData>
    <row r="1" spans="1:14" ht="15" customHeight="1">
      <c r="A1" s="52"/>
      <c r="B1" s="53"/>
      <c r="C1" s="52"/>
      <c r="D1" s="207" t="s">
        <v>101</v>
      </c>
      <c r="E1" s="207"/>
      <c r="F1" s="52"/>
      <c r="G1" s="52"/>
      <c r="H1" s="52"/>
      <c r="I1" s="54"/>
      <c r="J1" s="54"/>
      <c r="K1" s="52"/>
      <c r="L1" s="52"/>
      <c r="M1" s="52"/>
      <c r="N1" s="52"/>
    </row>
    <row r="2" spans="1:14" ht="15.75">
      <c r="A2" s="53"/>
      <c r="B2" s="53"/>
      <c r="C2" s="213" t="s">
        <v>1</v>
      </c>
      <c r="D2" s="213"/>
      <c r="E2" s="53"/>
      <c r="F2" s="53"/>
      <c r="G2" s="53"/>
      <c r="H2" s="52"/>
      <c r="I2" s="54"/>
      <c r="J2" s="54"/>
      <c r="K2" s="52"/>
      <c r="L2" s="52"/>
      <c r="M2" s="52"/>
      <c r="N2" s="52"/>
    </row>
    <row r="3" spans="1:14" ht="15.75" customHeight="1">
      <c r="A3" s="53"/>
      <c r="B3" s="52"/>
      <c r="C3" s="214" t="s">
        <v>2</v>
      </c>
      <c r="D3" s="214"/>
      <c r="E3" s="53"/>
      <c r="F3" s="53"/>
      <c r="G3" s="53"/>
      <c r="H3" s="52"/>
      <c r="I3" s="54"/>
      <c r="J3" s="54"/>
      <c r="K3" s="52"/>
      <c r="L3" s="52"/>
      <c r="M3" s="52"/>
      <c r="N3" s="52"/>
    </row>
    <row r="4" spans="1:14" ht="15.75">
      <c r="A4" s="53"/>
      <c r="B4" s="53"/>
      <c r="C4" s="55"/>
      <c r="D4" s="56" t="s">
        <v>3</v>
      </c>
      <c r="E4" s="57"/>
      <c r="F4" s="53"/>
      <c r="G4" s="53"/>
      <c r="H4" s="52"/>
      <c r="I4" s="54"/>
      <c r="J4" s="54"/>
      <c r="K4" s="52"/>
      <c r="L4" s="52"/>
      <c r="M4" s="52"/>
      <c r="N4" s="52"/>
    </row>
    <row r="5" spans="1:14" ht="15.75">
      <c r="A5" s="53"/>
      <c r="B5" s="53"/>
      <c r="C5" s="58" t="s">
        <v>102</v>
      </c>
      <c r="D5" s="56"/>
      <c r="E5" s="59"/>
      <c r="F5" s="53"/>
      <c r="G5" s="53"/>
      <c r="H5" s="52"/>
      <c r="I5" s="54"/>
      <c r="J5" s="54"/>
      <c r="K5" s="52"/>
      <c r="L5" s="52"/>
      <c r="M5" s="52"/>
      <c r="N5" s="52"/>
    </row>
    <row r="6" spans="1:14" ht="15">
      <c r="A6" s="53"/>
      <c r="B6" s="53"/>
      <c r="C6" s="5" t="s">
        <v>4</v>
      </c>
      <c r="D6" s="60"/>
      <c r="E6" s="61"/>
      <c r="F6" s="53"/>
      <c r="G6" s="53"/>
      <c r="H6" s="52"/>
      <c r="I6" s="54"/>
      <c r="J6" s="54"/>
      <c r="K6" s="52"/>
      <c r="L6" s="52"/>
      <c r="M6" s="52"/>
      <c r="N6" s="52"/>
    </row>
    <row r="7" spans="1:14" ht="15">
      <c r="A7" s="53"/>
      <c r="B7" s="53"/>
      <c r="C7" s="6" t="s">
        <v>99</v>
      </c>
      <c r="D7" s="62"/>
      <c r="E7" s="61"/>
      <c r="F7" s="53"/>
      <c r="G7" s="53"/>
      <c r="H7" s="52"/>
      <c r="I7" s="54"/>
      <c r="J7" s="54"/>
      <c r="K7" s="52"/>
      <c r="L7" s="52"/>
      <c r="M7" s="52"/>
      <c r="N7" s="52"/>
    </row>
    <row r="8" spans="1:14" ht="15.75">
      <c r="A8" s="213" t="s">
        <v>103</v>
      </c>
      <c r="B8" s="213"/>
      <c r="C8" s="213"/>
      <c r="D8" s="213"/>
      <c r="E8" s="213"/>
      <c r="F8" s="63"/>
      <c r="G8" s="63"/>
      <c r="H8" s="64"/>
      <c r="I8" s="65"/>
      <c r="J8" s="54"/>
      <c r="K8" s="64"/>
      <c r="L8" s="64"/>
      <c r="M8" s="64"/>
      <c r="N8" s="64"/>
    </row>
    <row r="9" spans="1:14" ht="15.75" customHeight="1">
      <c r="A9" s="215" t="s">
        <v>104</v>
      </c>
      <c r="B9" s="215"/>
      <c r="C9" s="215"/>
      <c r="D9" s="215"/>
      <c r="E9" s="215"/>
      <c r="F9" s="63"/>
      <c r="G9" s="63"/>
      <c r="H9" s="64"/>
      <c r="I9" s="65"/>
      <c r="J9" s="54"/>
      <c r="K9" s="64"/>
      <c r="L9" s="64"/>
      <c r="M9" s="64"/>
      <c r="N9" s="64"/>
    </row>
    <row r="10" spans="1:14" ht="15.75">
      <c r="A10" s="66"/>
      <c r="B10" s="66"/>
      <c r="C10" s="64"/>
      <c r="D10" s="66" t="s">
        <v>169</v>
      </c>
      <c r="E10" s="66"/>
      <c r="F10" s="63"/>
      <c r="G10" s="67">
        <v>269</v>
      </c>
      <c r="H10" s="68">
        <v>177.2</v>
      </c>
      <c r="I10" s="65"/>
      <c r="J10" s="54"/>
      <c r="K10" s="64"/>
      <c r="L10" s="64"/>
      <c r="M10" s="64"/>
      <c r="N10" s="64"/>
    </row>
    <row r="11" spans="1:14" ht="126">
      <c r="A11" s="69"/>
      <c r="B11" s="216" t="s">
        <v>105</v>
      </c>
      <c r="C11" s="217"/>
      <c r="D11" s="37" t="s">
        <v>106</v>
      </c>
      <c r="E11" s="37" t="s">
        <v>107</v>
      </c>
      <c r="F11" s="37" t="s">
        <v>108</v>
      </c>
      <c r="G11" s="70"/>
      <c r="H11" s="71"/>
      <c r="I11" s="72" t="s">
        <v>109</v>
      </c>
      <c r="J11" s="54"/>
      <c r="K11" s="71"/>
      <c r="L11" s="71"/>
      <c r="M11" s="71"/>
      <c r="N11" s="71"/>
    </row>
    <row r="12" spans="1:14" ht="15">
      <c r="A12" s="73" t="s">
        <v>110</v>
      </c>
      <c r="B12" s="74"/>
      <c r="C12" s="74"/>
      <c r="D12" s="75"/>
      <c r="E12" s="75"/>
      <c r="F12" s="76"/>
      <c r="G12" s="77">
        <f>SUM(D13:D13)</f>
        <v>0</v>
      </c>
      <c r="H12" s="78">
        <f>F13</f>
        <v>0</v>
      </c>
      <c r="I12" s="54"/>
      <c r="J12" s="54"/>
      <c r="K12" s="52"/>
      <c r="L12" s="52"/>
      <c r="M12" s="52"/>
      <c r="N12" s="52"/>
    </row>
    <row r="13" spans="1:14" ht="31.5">
      <c r="A13" s="79" t="s">
        <v>111</v>
      </c>
      <c r="B13" s="80"/>
      <c r="C13" s="81" t="s">
        <v>112</v>
      </c>
      <c r="D13" s="82">
        <v>0</v>
      </c>
      <c r="E13" s="82">
        <f>D13/$G$10/12</f>
        <v>0</v>
      </c>
      <c r="F13" s="196">
        <f>D13/$H$10/12</f>
        <v>0</v>
      </c>
      <c r="G13" s="83"/>
      <c r="H13" s="52"/>
      <c r="I13" s="54">
        <v>0.81</v>
      </c>
      <c r="J13" s="54" t="s">
        <v>113</v>
      </c>
      <c r="K13" s="52"/>
      <c r="L13" s="52"/>
      <c r="M13" s="52"/>
      <c r="N13" s="52"/>
    </row>
    <row r="14" spans="1:14" ht="15">
      <c r="A14" s="84" t="s">
        <v>114</v>
      </c>
      <c r="B14" s="85"/>
      <c r="C14" s="85"/>
      <c r="D14" s="86"/>
      <c r="E14" s="197"/>
      <c r="F14" s="87"/>
      <c r="G14" s="88">
        <f>SUM(D15:D22)</f>
        <v>17333.2897689608</v>
      </c>
      <c r="H14" s="89">
        <f>SUM(F15:F22)</f>
        <v>8.151471862754327</v>
      </c>
      <c r="I14" s="54"/>
      <c r="J14" s="54"/>
      <c r="K14" s="52"/>
      <c r="L14" s="52"/>
      <c r="M14" s="52"/>
      <c r="N14" s="52"/>
    </row>
    <row r="15" spans="1:14" ht="31.5">
      <c r="A15" s="90" t="s">
        <v>115</v>
      </c>
      <c r="B15" s="91">
        <v>2</v>
      </c>
      <c r="C15" s="92" t="s">
        <v>112</v>
      </c>
      <c r="D15" s="93">
        <v>1350.0891331743908</v>
      </c>
      <c r="E15" s="198">
        <f aca="true" t="shared" si="0" ref="E15:E22">D15/$G$10/12</f>
        <v>0.41824322589045565</v>
      </c>
      <c r="F15" s="199">
        <f aca="true" t="shared" si="1" ref="F15:F22">D15/$H$10/12</f>
        <v>0.6349177639081974</v>
      </c>
      <c r="G15" s="83"/>
      <c r="H15" s="52"/>
      <c r="I15" s="54">
        <v>1.3</v>
      </c>
      <c r="J15" s="54" t="s">
        <v>113</v>
      </c>
      <c r="K15" s="52"/>
      <c r="L15" s="52"/>
      <c r="M15" s="94"/>
      <c r="N15" s="95"/>
    </row>
    <row r="16" spans="1:14" ht="31.5">
      <c r="A16" s="79" t="s">
        <v>160</v>
      </c>
      <c r="B16" s="80">
        <v>2</v>
      </c>
      <c r="C16" s="96" t="s">
        <v>112</v>
      </c>
      <c r="D16" s="97">
        <v>1529.285190711476</v>
      </c>
      <c r="E16" s="198">
        <f t="shared" si="0"/>
        <v>0.4737562548672478</v>
      </c>
      <c r="F16" s="199">
        <f t="shared" si="1"/>
        <v>0.7191897999959913</v>
      </c>
      <c r="G16" s="83"/>
      <c r="H16" s="52"/>
      <c r="I16" s="54"/>
      <c r="J16" s="54"/>
      <c r="K16" s="52"/>
      <c r="L16" s="52"/>
      <c r="M16" s="52"/>
      <c r="N16" s="52"/>
    </row>
    <row r="17" spans="1:14" ht="31.5">
      <c r="A17" s="79" t="s">
        <v>116</v>
      </c>
      <c r="B17" s="80"/>
      <c r="C17" s="96" t="s">
        <v>112</v>
      </c>
      <c r="D17" s="97">
        <v>0</v>
      </c>
      <c r="E17" s="198">
        <f t="shared" si="0"/>
        <v>0</v>
      </c>
      <c r="F17" s="199">
        <f t="shared" si="1"/>
        <v>0</v>
      </c>
      <c r="G17" s="83"/>
      <c r="H17" s="52"/>
      <c r="I17" s="54"/>
      <c r="J17" s="54"/>
      <c r="K17" s="52"/>
      <c r="L17" s="52"/>
      <c r="M17" s="52"/>
      <c r="N17" s="52"/>
    </row>
    <row r="18" spans="1:14" ht="31.5">
      <c r="A18" s="79" t="s">
        <v>117</v>
      </c>
      <c r="B18" s="80">
        <v>2</v>
      </c>
      <c r="C18" s="96" t="s">
        <v>112</v>
      </c>
      <c r="D18" s="97">
        <v>3996.823890756075</v>
      </c>
      <c r="E18" s="198">
        <f t="shared" si="0"/>
        <v>1.2381734481896143</v>
      </c>
      <c r="F18" s="199">
        <f t="shared" si="1"/>
        <v>1.8796199636738502</v>
      </c>
      <c r="G18" s="52"/>
      <c r="H18" s="52"/>
      <c r="I18" s="54"/>
      <c r="J18" s="54"/>
      <c r="K18" s="52"/>
      <c r="L18" s="52"/>
      <c r="M18" s="52"/>
      <c r="N18" s="52"/>
    </row>
    <row r="19" spans="1:14" ht="60">
      <c r="A19" s="79" t="s">
        <v>118</v>
      </c>
      <c r="B19" s="98">
        <v>1</v>
      </c>
      <c r="C19" s="99" t="s">
        <v>119</v>
      </c>
      <c r="D19" s="97">
        <v>5557.8934043188565</v>
      </c>
      <c r="E19" s="198">
        <f t="shared" si="0"/>
        <v>1.7217761475585058</v>
      </c>
      <c r="F19" s="199">
        <f t="shared" si="1"/>
        <v>2.6137572443184993</v>
      </c>
      <c r="G19" s="83"/>
      <c r="H19" s="52"/>
      <c r="I19" s="54"/>
      <c r="J19" s="54"/>
      <c r="K19" s="52"/>
      <c r="L19" s="52"/>
      <c r="M19" s="52"/>
      <c r="N19" s="52"/>
    </row>
    <row r="20" spans="1:14" ht="31.5">
      <c r="A20" s="79" t="s">
        <v>161</v>
      </c>
      <c r="B20" s="178">
        <v>10.916666666666666</v>
      </c>
      <c r="C20" s="81" t="s">
        <v>162</v>
      </c>
      <c r="D20" s="97">
        <v>623.98575</v>
      </c>
      <c r="E20" s="198">
        <f t="shared" si="0"/>
        <v>0.19330413568773233</v>
      </c>
      <c r="F20" s="199">
        <f t="shared" si="1"/>
        <v>0.29344702313769755</v>
      </c>
      <c r="G20" s="83"/>
      <c r="H20" s="52"/>
      <c r="I20" s="54"/>
      <c r="J20" s="54"/>
      <c r="K20" s="52"/>
      <c r="L20" s="52"/>
      <c r="M20" s="52"/>
      <c r="N20" s="52"/>
    </row>
    <row r="21" spans="1:14" ht="31.5">
      <c r="A21" s="179" t="s">
        <v>163</v>
      </c>
      <c r="B21" s="180"/>
      <c r="C21" s="81"/>
      <c r="D21" s="97">
        <v>0</v>
      </c>
      <c r="E21" s="198">
        <f t="shared" si="0"/>
        <v>0</v>
      </c>
      <c r="F21" s="199">
        <f>D21/$H$10/12</f>
        <v>0</v>
      </c>
      <c r="G21" s="83"/>
      <c r="H21" s="52"/>
      <c r="I21" s="54"/>
      <c r="J21" s="54"/>
      <c r="K21" s="52"/>
      <c r="L21" s="52"/>
      <c r="M21" s="52"/>
      <c r="N21" s="52"/>
    </row>
    <row r="22" spans="1:14" ht="31.5">
      <c r="A22" s="100" t="s">
        <v>121</v>
      </c>
      <c r="B22" s="101">
        <v>6</v>
      </c>
      <c r="C22" s="102" t="s">
        <v>112</v>
      </c>
      <c r="D22" s="103">
        <v>4275.2124</v>
      </c>
      <c r="E22" s="200">
        <f t="shared" si="0"/>
        <v>1.3244152416356878</v>
      </c>
      <c r="F22" s="199">
        <f t="shared" si="1"/>
        <v>2.0105400677200906</v>
      </c>
      <c r="G22" s="83"/>
      <c r="H22" s="52"/>
      <c r="I22" s="54"/>
      <c r="J22" s="54"/>
      <c r="K22" s="52"/>
      <c r="L22" s="52"/>
      <c r="M22" s="52"/>
      <c r="N22" s="52"/>
    </row>
    <row r="23" spans="1:14" ht="15">
      <c r="A23" s="104" t="s">
        <v>122</v>
      </c>
      <c r="B23" s="105"/>
      <c r="C23" s="105"/>
      <c r="D23" s="106"/>
      <c r="E23" s="201"/>
      <c r="F23" s="107"/>
      <c r="G23" s="108">
        <f>SUM(D24:D28)</f>
        <v>19330.30243972465</v>
      </c>
      <c r="H23" s="109">
        <f>SUM(F24:F28)</f>
        <v>9.090623795957795</v>
      </c>
      <c r="I23" s="54"/>
      <c r="J23" s="54"/>
      <c r="K23" s="52"/>
      <c r="L23" s="52"/>
      <c r="M23" s="52"/>
      <c r="N23" s="52"/>
    </row>
    <row r="24" spans="1:14" ht="31.5">
      <c r="A24" s="90" t="s">
        <v>123</v>
      </c>
      <c r="B24" s="91">
        <v>1</v>
      </c>
      <c r="C24" s="92" t="s">
        <v>120</v>
      </c>
      <c r="D24" s="110">
        <v>0</v>
      </c>
      <c r="E24" s="198">
        <f>D24/$G$10/12</f>
        <v>0</v>
      </c>
      <c r="F24" s="199">
        <f>D24/$H$10/12</f>
        <v>0</v>
      </c>
      <c r="G24" s="83"/>
      <c r="H24" s="52"/>
      <c r="I24" s="54"/>
      <c r="J24" s="54"/>
      <c r="K24" s="52"/>
      <c r="L24" s="52"/>
      <c r="M24" s="52"/>
      <c r="N24" s="52"/>
    </row>
    <row r="25" spans="1:14" ht="78.75">
      <c r="A25" s="181" t="s">
        <v>164</v>
      </c>
      <c r="B25" s="80">
        <v>2</v>
      </c>
      <c r="C25" s="96" t="s">
        <v>120</v>
      </c>
      <c r="D25" s="110">
        <v>16204.361762568558</v>
      </c>
      <c r="E25" s="198">
        <f>D25/$G$10/12</f>
        <v>5.019938588156307</v>
      </c>
      <c r="F25" s="199">
        <f>D25/$H$10/12</f>
        <v>7.620561400756471</v>
      </c>
      <c r="G25" s="83"/>
      <c r="H25" s="52"/>
      <c r="I25" s="111" t="s">
        <v>124</v>
      </c>
      <c r="J25" s="112" t="s">
        <v>125</v>
      </c>
      <c r="K25" s="52"/>
      <c r="L25" s="52"/>
      <c r="M25" s="52"/>
      <c r="N25" s="52"/>
    </row>
    <row r="26" spans="1:14" ht="47.25">
      <c r="A26" s="79" t="s">
        <v>126</v>
      </c>
      <c r="B26" s="98">
        <v>1</v>
      </c>
      <c r="C26" s="113" t="s">
        <v>127</v>
      </c>
      <c r="D26" s="110">
        <v>1663.346927842095</v>
      </c>
      <c r="E26" s="198">
        <f>D26/$G$10/12</f>
        <v>0.5152871523674396</v>
      </c>
      <c r="F26" s="199">
        <f>D26/$H$10/12</f>
        <v>0.782236139880594</v>
      </c>
      <c r="G26" s="52"/>
      <c r="H26" s="52"/>
      <c r="I26" s="54">
        <v>0.38</v>
      </c>
      <c r="J26" s="54" t="s">
        <v>113</v>
      </c>
      <c r="K26" s="52"/>
      <c r="L26" s="52"/>
      <c r="M26" s="52"/>
      <c r="N26" s="52"/>
    </row>
    <row r="27" spans="1:14" ht="63">
      <c r="A27" s="79" t="s">
        <v>128</v>
      </c>
      <c r="B27" s="80">
        <v>2</v>
      </c>
      <c r="C27" s="96" t="s">
        <v>120</v>
      </c>
      <c r="D27" s="110">
        <v>1223.7217883881572</v>
      </c>
      <c r="E27" s="198">
        <f>D27/$G$10/12</f>
        <v>0.37909596914131266</v>
      </c>
      <c r="F27" s="199">
        <f>D27/$H$10/12</f>
        <v>0.575489930581338</v>
      </c>
      <c r="G27" s="83"/>
      <c r="H27" s="52"/>
      <c r="I27" s="111" t="s">
        <v>129</v>
      </c>
      <c r="J27" s="112" t="s">
        <v>130</v>
      </c>
      <c r="K27" s="52"/>
      <c r="L27" s="52"/>
      <c r="M27" s="52"/>
      <c r="N27" s="52"/>
    </row>
    <row r="28" spans="1:14" ht="31.5">
      <c r="A28" s="100" t="s">
        <v>185</v>
      </c>
      <c r="B28" s="101">
        <v>1</v>
      </c>
      <c r="C28" s="102" t="s">
        <v>131</v>
      </c>
      <c r="D28" s="110">
        <v>238.8719609258409</v>
      </c>
      <c r="E28" s="198">
        <f>D28/$G$10/12</f>
        <v>0.07399998789524191</v>
      </c>
      <c r="F28" s="199">
        <f>D28/$H$10/12</f>
        <v>0.11233632473939097</v>
      </c>
      <c r="G28" s="83"/>
      <c r="H28" s="52"/>
      <c r="I28" s="54">
        <v>1.82</v>
      </c>
      <c r="J28" s="54" t="s">
        <v>132</v>
      </c>
      <c r="K28" s="52"/>
      <c r="L28" s="52"/>
      <c r="M28" s="52"/>
      <c r="N28" s="52"/>
    </row>
    <row r="29" spans="1:14" ht="30" customHeight="1">
      <c r="A29" s="114" t="s">
        <v>133</v>
      </c>
      <c r="B29" s="115"/>
      <c r="C29" s="115"/>
      <c r="D29" s="116"/>
      <c r="E29" s="115"/>
      <c r="F29" s="117"/>
      <c r="G29" s="118">
        <f>SUM(D30:D40)</f>
        <v>5263.918435413591</v>
      </c>
      <c r="H29" s="119">
        <f>SUM(F30:F40)</f>
        <v>2.4755071648860003</v>
      </c>
      <c r="I29" s="54"/>
      <c r="J29" s="54"/>
      <c r="K29" s="52"/>
      <c r="L29" s="52"/>
      <c r="M29" s="52"/>
      <c r="N29" s="52"/>
    </row>
    <row r="30" spans="1:14" ht="30" customHeight="1">
      <c r="A30" s="218" t="s">
        <v>134</v>
      </c>
      <c r="B30" s="220" t="s">
        <v>135</v>
      </c>
      <c r="C30" s="221"/>
      <c r="D30" s="110"/>
      <c r="E30" s="198"/>
      <c r="F30" s="199">
        <f aca="true" t="shared" si="2" ref="F30:F40">D30/$H$10/12</f>
        <v>0</v>
      </c>
      <c r="G30" s="120"/>
      <c r="H30" s="95"/>
      <c r="I30" s="111">
        <v>72.08</v>
      </c>
      <c r="J30" s="112" t="s">
        <v>136</v>
      </c>
      <c r="K30" s="95"/>
      <c r="L30" s="95"/>
      <c r="M30" s="95"/>
      <c r="N30" s="95"/>
    </row>
    <row r="31" spans="1:14" ht="15.75" customHeight="1">
      <c r="A31" s="219"/>
      <c r="B31" s="80">
        <v>2</v>
      </c>
      <c r="C31" s="121" t="s">
        <v>137</v>
      </c>
      <c r="D31" s="110">
        <v>0</v>
      </c>
      <c r="E31" s="198">
        <f>D31/$G$10/12</f>
        <v>0</v>
      </c>
      <c r="F31" s="199">
        <f t="shared" si="2"/>
        <v>0</v>
      </c>
      <c r="G31" s="120"/>
      <c r="H31" s="95"/>
      <c r="I31" s="122"/>
      <c r="J31" s="54"/>
      <c r="K31" s="95"/>
      <c r="L31" s="95"/>
      <c r="M31" s="95"/>
      <c r="N31" s="95"/>
    </row>
    <row r="32" spans="1:14" ht="15.75" customHeight="1">
      <c r="A32" s="219"/>
      <c r="B32" s="208" t="s">
        <v>165</v>
      </c>
      <c r="C32" s="209"/>
      <c r="D32" s="110"/>
      <c r="E32" s="198"/>
      <c r="F32" s="199">
        <f t="shared" si="2"/>
        <v>0</v>
      </c>
      <c r="G32" s="120"/>
      <c r="H32" s="95"/>
      <c r="I32" s="122">
        <v>0.16</v>
      </c>
      <c r="J32" s="54" t="s">
        <v>132</v>
      </c>
      <c r="K32" s="95"/>
      <c r="L32" s="95"/>
      <c r="M32" s="95"/>
      <c r="N32" s="95"/>
    </row>
    <row r="33" spans="1:14" ht="15.75" customHeight="1">
      <c r="A33" s="219"/>
      <c r="B33" s="80">
        <v>2</v>
      </c>
      <c r="C33" s="121" t="s">
        <v>137</v>
      </c>
      <c r="D33" s="110">
        <v>492.1281780955649</v>
      </c>
      <c r="E33" s="198">
        <f>D33/$G$10/12</f>
        <v>0.15245606508536708</v>
      </c>
      <c r="F33" s="199">
        <f t="shared" si="2"/>
        <v>0.23143725455961484</v>
      </c>
      <c r="G33" s="120"/>
      <c r="H33" s="95"/>
      <c r="I33" s="122"/>
      <c r="J33" s="54"/>
      <c r="K33" s="95"/>
      <c r="L33" s="95"/>
      <c r="M33" s="95"/>
      <c r="N33" s="95"/>
    </row>
    <row r="34" spans="1:14" ht="15.75" customHeight="1">
      <c r="A34" s="219"/>
      <c r="B34" s="208" t="s">
        <v>138</v>
      </c>
      <c r="C34" s="209"/>
      <c r="D34" s="110"/>
      <c r="E34" s="198"/>
      <c r="F34" s="199">
        <f t="shared" si="2"/>
        <v>0</v>
      </c>
      <c r="G34" s="120"/>
      <c r="H34" s="95"/>
      <c r="I34" s="122"/>
      <c r="J34" s="54"/>
      <c r="K34" s="95"/>
      <c r="L34" s="95"/>
      <c r="M34" s="95"/>
      <c r="N34" s="95"/>
    </row>
    <row r="35" spans="1:14" ht="60" customHeight="1">
      <c r="A35" s="219"/>
      <c r="B35" s="80">
        <v>12</v>
      </c>
      <c r="C35" s="121" t="s">
        <v>137</v>
      </c>
      <c r="D35" s="110">
        <v>192.10007351943605</v>
      </c>
      <c r="E35" s="198">
        <f>D35/$G$10/12</f>
        <v>0.05951055561320819</v>
      </c>
      <c r="F35" s="199">
        <f t="shared" si="2"/>
        <v>0.09034051613968964</v>
      </c>
      <c r="G35" s="120"/>
      <c r="H35" s="95"/>
      <c r="I35" s="122"/>
      <c r="J35" s="54"/>
      <c r="K35" s="95"/>
      <c r="L35" s="95"/>
      <c r="M35" s="95"/>
      <c r="N35" s="95"/>
    </row>
    <row r="36" spans="1:14" ht="60" customHeight="1">
      <c r="A36" s="219"/>
      <c r="B36" s="208" t="s">
        <v>139</v>
      </c>
      <c r="C36" s="209"/>
      <c r="D36" s="110"/>
      <c r="E36" s="198"/>
      <c r="F36" s="199">
        <f t="shared" si="2"/>
        <v>0</v>
      </c>
      <c r="G36" s="120"/>
      <c r="H36" s="95"/>
      <c r="I36" s="111" t="s">
        <v>140</v>
      </c>
      <c r="J36" s="112" t="s">
        <v>141</v>
      </c>
      <c r="K36" s="95"/>
      <c r="L36" s="95"/>
      <c r="M36" s="95"/>
      <c r="N36" s="95"/>
    </row>
    <row r="37" spans="1:14" ht="15.75" customHeight="1">
      <c r="A37" s="219"/>
      <c r="B37" s="80">
        <v>12</v>
      </c>
      <c r="C37" s="121" t="s">
        <v>120</v>
      </c>
      <c r="D37" s="110">
        <v>447.8501837985903</v>
      </c>
      <c r="E37" s="198">
        <f>D37/$G$10/12</f>
        <v>0.13873921431183095</v>
      </c>
      <c r="F37" s="199">
        <f t="shared" si="2"/>
        <v>0.2106142700331971</v>
      </c>
      <c r="G37" s="120"/>
      <c r="H37" s="95"/>
      <c r="I37" s="122"/>
      <c r="J37" s="54"/>
      <c r="K37" s="95"/>
      <c r="L37" s="95"/>
      <c r="M37" s="95"/>
      <c r="N37" s="95"/>
    </row>
    <row r="38" spans="1:14" ht="15.75" customHeight="1">
      <c r="A38" s="123" t="s">
        <v>142</v>
      </c>
      <c r="B38" s="210" t="s">
        <v>143</v>
      </c>
      <c r="C38" s="211"/>
      <c r="D38" s="110">
        <v>2905.2</v>
      </c>
      <c r="E38" s="198">
        <f>D38/$G$10/12</f>
        <v>0.8999999999999999</v>
      </c>
      <c r="F38" s="199">
        <f t="shared" si="2"/>
        <v>1.3662528216704288</v>
      </c>
      <c r="G38" s="120"/>
      <c r="H38" s="95"/>
      <c r="I38" s="122">
        <v>0.97</v>
      </c>
      <c r="J38" s="54" t="s">
        <v>113</v>
      </c>
      <c r="K38" s="95"/>
      <c r="L38" s="95"/>
      <c r="M38" s="95"/>
      <c r="N38" s="95"/>
    </row>
    <row r="39" spans="1:14" ht="15.75">
      <c r="A39" s="124" t="s">
        <v>144</v>
      </c>
      <c r="B39" s="125">
        <v>1</v>
      </c>
      <c r="C39" s="126" t="s">
        <v>120</v>
      </c>
      <c r="D39" s="110">
        <v>581.04</v>
      </c>
      <c r="E39" s="198">
        <f>D39/$G$10/12</f>
        <v>0.17999999999999997</v>
      </c>
      <c r="F39" s="199">
        <f t="shared" si="2"/>
        <v>0.2732505643340858</v>
      </c>
      <c r="G39" s="120"/>
      <c r="H39" s="95"/>
      <c r="I39" s="212">
        <v>1.46</v>
      </c>
      <c r="J39" s="212" t="s">
        <v>113</v>
      </c>
      <c r="K39" s="95"/>
      <c r="L39" s="95"/>
      <c r="M39" s="95"/>
      <c r="N39" s="95"/>
    </row>
    <row r="40" spans="1:14" ht="15.75">
      <c r="A40" s="124" t="s">
        <v>145</v>
      </c>
      <c r="B40" s="127">
        <v>1</v>
      </c>
      <c r="C40" s="128" t="s">
        <v>120</v>
      </c>
      <c r="D40" s="110">
        <v>645.6</v>
      </c>
      <c r="E40" s="198">
        <f>D40/$G$10/12</f>
        <v>0.19999999999999998</v>
      </c>
      <c r="F40" s="199">
        <f t="shared" si="2"/>
        <v>0.30361173814898423</v>
      </c>
      <c r="G40" s="120"/>
      <c r="H40" s="95"/>
      <c r="I40" s="212"/>
      <c r="J40" s="212"/>
      <c r="K40" s="95"/>
      <c r="L40" s="95"/>
      <c r="M40" s="95"/>
      <c r="N40" s="95"/>
    </row>
    <row r="41" spans="1:14" ht="15">
      <c r="A41" s="129" t="s">
        <v>166</v>
      </c>
      <c r="B41" s="130"/>
      <c r="C41" s="130"/>
      <c r="D41" s="131">
        <f>SUM(D13:D40)</f>
        <v>41927.51064409904</v>
      </c>
      <c r="E41" s="131">
        <f>SUM(E13:E40)</f>
        <v>12.98869598639995</v>
      </c>
      <c r="F41" s="132"/>
      <c r="G41" s="133"/>
      <c r="H41" s="134"/>
      <c r="I41" s="54"/>
      <c r="J41" s="54"/>
      <c r="K41" s="52"/>
      <c r="L41" s="52"/>
      <c r="M41" s="52"/>
      <c r="N41" s="52"/>
    </row>
    <row r="42" spans="1:14" ht="15.75">
      <c r="A42" s="182" t="s">
        <v>167</v>
      </c>
      <c r="B42" s="183"/>
      <c r="C42" s="183"/>
      <c r="D42" s="184">
        <f>D41*0.1</f>
        <v>4192.751064409905</v>
      </c>
      <c r="E42" s="183"/>
      <c r="F42" s="185"/>
      <c r="G42" s="186"/>
      <c r="H42" s="187"/>
      <c r="I42" s="54"/>
      <c r="J42" s="54"/>
      <c r="K42" s="52"/>
      <c r="L42" s="52"/>
      <c r="M42" s="52"/>
      <c r="N42" s="52"/>
    </row>
    <row r="43" spans="1:14" ht="15.75">
      <c r="A43" s="129" t="s">
        <v>168</v>
      </c>
      <c r="B43" s="130"/>
      <c r="C43" s="130"/>
      <c r="D43" s="188">
        <f>D41+D42</f>
        <v>46120.261708508944</v>
      </c>
      <c r="E43" s="189">
        <f>D43/$G$10/12</f>
        <v>14.287565585039944</v>
      </c>
      <c r="F43" s="132"/>
      <c r="G43" s="190">
        <f>G12+G14+G23+G29+G41+D42</f>
        <v>46120.26170850895</v>
      </c>
      <c r="H43" s="134"/>
      <c r="I43" s="54"/>
      <c r="J43" s="54"/>
      <c r="K43" s="52"/>
      <c r="L43" s="52"/>
      <c r="M43" s="52"/>
      <c r="N43" s="52"/>
    </row>
    <row r="44" spans="1:14" ht="15.75">
      <c r="A44" s="137"/>
      <c r="B44" s="138"/>
      <c r="C44" s="138"/>
      <c r="D44" s="191"/>
      <c r="E44" s="140"/>
      <c r="F44" s="139"/>
      <c r="G44" s="135"/>
      <c r="H44" s="135"/>
      <c r="I44" s="65"/>
      <c r="J44" s="54"/>
      <c r="K44" s="136"/>
      <c r="L44" s="136"/>
      <c r="M44" s="136"/>
      <c r="N44" s="136"/>
    </row>
    <row r="45" spans="1:14" ht="15.75" customHeight="1" hidden="1">
      <c r="A45" s="141" t="s">
        <v>146</v>
      </c>
      <c r="B45" s="142">
        <f>G10-C45</f>
        <v>0</v>
      </c>
      <c r="C45" s="141">
        <v>269</v>
      </c>
      <c r="D45" s="190">
        <v>46246.12300453594</v>
      </c>
      <c r="E45" s="143">
        <f>D45/C45/12</f>
        <v>14.326556073276315</v>
      </c>
      <c r="F45" s="192"/>
      <c r="G45" s="193" t="s">
        <v>147</v>
      </c>
      <c r="H45" s="144">
        <f>E43/E45</f>
        <v>0.9972784465410288</v>
      </c>
      <c r="I45" s="54"/>
      <c r="J45" s="54"/>
      <c r="K45" s="52" t="s">
        <v>147</v>
      </c>
      <c r="L45" s="52"/>
      <c r="M45" s="52"/>
      <c r="N45" s="52"/>
    </row>
    <row r="46" spans="1:14" ht="15.75" customHeight="1" hidden="1">
      <c r="A46" s="52"/>
      <c r="B46" s="52"/>
      <c r="C46" s="52"/>
      <c r="D46" s="194">
        <f>D45/1.18</f>
        <v>39191.62966486097</v>
      </c>
      <c r="E46" s="145">
        <f>E45/1.18</f>
        <v>12.141149214640945</v>
      </c>
      <c r="F46" s="146"/>
      <c r="G46" s="195" t="s">
        <v>148</v>
      </c>
      <c r="H46" s="147">
        <f>E43/E46</f>
        <v>1.176788566918414</v>
      </c>
      <c r="I46" s="54"/>
      <c r="J46" s="54"/>
      <c r="K46" s="52"/>
      <c r="L46" s="52"/>
      <c r="M46" s="52"/>
      <c r="N46" s="52"/>
    </row>
    <row r="47" spans="1:14" ht="15.75" customHeight="1" hidden="1">
      <c r="A47" s="52"/>
      <c r="B47" s="52"/>
      <c r="C47" s="52"/>
      <c r="D47" s="140"/>
      <c r="E47" s="140"/>
      <c r="F47" s="148"/>
      <c r="G47" s="81"/>
      <c r="H47" s="149"/>
      <c r="I47" s="54"/>
      <c r="J47" s="54"/>
      <c r="K47" s="52" t="s">
        <v>149</v>
      </c>
      <c r="L47" s="52"/>
      <c r="M47" s="52"/>
      <c r="N47" s="52"/>
    </row>
    <row r="48" spans="1:14" ht="15" customHeight="1" hidden="1">
      <c r="A48" s="52"/>
      <c r="B48" s="52"/>
      <c r="C48" s="52"/>
      <c r="D48" s="150">
        <f>E48*G10*12</f>
        <v>28922.880000000005</v>
      </c>
      <c r="E48" s="150">
        <v>8.96</v>
      </c>
      <c r="F48" s="150"/>
      <c r="G48" s="150" t="s">
        <v>149</v>
      </c>
      <c r="H48" s="151">
        <f>E43/E48</f>
        <v>1.5945943733303507</v>
      </c>
      <c r="I48" s="54"/>
      <c r="J48" s="54"/>
      <c r="K48" s="52" t="s">
        <v>151</v>
      </c>
      <c r="L48" s="52"/>
      <c r="M48" s="52"/>
      <c r="N48" s="52"/>
    </row>
    <row r="49" spans="1:14" ht="15" customHeight="1" hidden="1">
      <c r="A49" s="52"/>
      <c r="B49" s="52"/>
      <c r="C49" s="52"/>
      <c r="D49" s="152">
        <f>D43-D48</f>
        <v>17197.38170850894</v>
      </c>
      <c r="E49" s="152">
        <f>E43-E48</f>
        <v>5.3275655850399435</v>
      </c>
      <c r="F49" s="153"/>
      <c r="G49" s="153" t="s">
        <v>150</v>
      </c>
      <c r="H49" s="52"/>
      <c r="I49" s="54"/>
      <c r="J49" s="54"/>
      <c r="K49" s="52"/>
      <c r="L49" s="52"/>
      <c r="M49" s="52"/>
      <c r="N49" s="52"/>
    </row>
    <row r="50" spans="1:14" ht="15">
      <c r="A50" s="52"/>
      <c r="B50" s="52"/>
      <c r="C50" s="52"/>
      <c r="D50" s="52"/>
      <c r="E50" s="52"/>
      <c r="F50" s="52"/>
      <c r="G50" s="52"/>
      <c r="H50" s="52"/>
      <c r="I50" s="54"/>
      <c r="J50" s="54"/>
      <c r="K50" s="52"/>
      <c r="L50" s="52"/>
      <c r="M50" s="52"/>
      <c r="N50" s="52"/>
    </row>
    <row r="51" spans="1:14" ht="15">
      <c r="A51" s="52"/>
      <c r="B51" s="52"/>
      <c r="C51" s="52"/>
      <c r="D51" s="52"/>
      <c r="E51" s="52"/>
      <c r="F51" s="52"/>
      <c r="G51" s="52"/>
      <c r="H51" s="52"/>
      <c r="I51" s="54"/>
      <c r="J51" s="54"/>
      <c r="K51" s="52"/>
      <c r="L51" s="52"/>
      <c r="M51" s="52"/>
      <c r="N51" s="52"/>
    </row>
    <row r="52" spans="1:14" ht="15">
      <c r="A52" s="52"/>
      <c r="B52" s="52"/>
      <c r="C52" s="52"/>
      <c r="D52" s="52"/>
      <c r="E52" s="52"/>
      <c r="F52" s="52"/>
      <c r="G52" s="52"/>
      <c r="H52" s="52"/>
      <c r="I52" s="54"/>
      <c r="J52" s="54"/>
      <c r="K52" s="52"/>
      <c r="L52" s="52"/>
      <c r="M52" s="52"/>
      <c r="N52" s="52"/>
    </row>
    <row r="53" spans="1:14" ht="15">
      <c r="A53" s="52"/>
      <c r="B53" s="52"/>
      <c r="C53" s="52"/>
      <c r="D53" s="52"/>
      <c r="E53" s="52"/>
      <c r="F53" s="52"/>
      <c r="G53" s="52"/>
      <c r="H53" s="52"/>
      <c r="I53" s="54"/>
      <c r="J53" s="54"/>
      <c r="K53" s="52"/>
      <c r="L53" s="52"/>
      <c r="M53" s="52"/>
      <c r="N53" s="52"/>
    </row>
    <row r="54" spans="1:14" ht="15">
      <c r="A54" s="52"/>
      <c r="B54" s="52"/>
      <c r="C54" s="52"/>
      <c r="D54" s="52"/>
      <c r="E54" s="52"/>
      <c r="F54" s="52"/>
      <c r="G54" s="52"/>
      <c r="H54" s="52"/>
      <c r="I54" s="54"/>
      <c r="J54" s="54"/>
      <c r="K54" s="52"/>
      <c r="L54" s="52"/>
      <c r="M54" s="52"/>
      <c r="N54" s="52"/>
    </row>
    <row r="55" spans="1:14" ht="15">
      <c r="A55" s="52"/>
      <c r="B55" s="52"/>
      <c r="C55" s="52"/>
      <c r="D55" s="52"/>
      <c r="E55" s="52"/>
      <c r="F55" s="52"/>
      <c r="G55" s="52"/>
      <c r="H55" s="52"/>
      <c r="I55" s="54"/>
      <c r="J55" s="54"/>
      <c r="K55" s="52"/>
      <c r="L55" s="52"/>
      <c r="M55" s="52"/>
      <c r="N55" s="52"/>
    </row>
    <row r="56" spans="1:14" ht="15">
      <c r="A56" s="52"/>
      <c r="B56" s="52"/>
      <c r="C56" s="52"/>
      <c r="D56" s="52"/>
      <c r="E56" s="52"/>
      <c r="F56" s="52"/>
      <c r="G56" s="52"/>
      <c r="H56" s="52"/>
      <c r="I56" s="54"/>
      <c r="J56" s="54"/>
      <c r="K56" s="52"/>
      <c r="L56" s="52"/>
      <c r="M56" s="52"/>
      <c r="N56" s="52"/>
    </row>
    <row r="57" spans="1:14" ht="15">
      <c r="A57" s="52"/>
      <c r="B57" s="52"/>
      <c r="C57" s="52"/>
      <c r="D57" s="52"/>
      <c r="E57" s="52"/>
      <c r="F57" s="52"/>
      <c r="G57" s="52"/>
      <c r="H57" s="52"/>
      <c r="I57" s="54"/>
      <c r="J57" s="54"/>
      <c r="K57" s="52"/>
      <c r="L57" s="52"/>
      <c r="M57" s="52"/>
      <c r="N57" s="52"/>
    </row>
    <row r="58" spans="1:14" ht="15">
      <c r="A58" s="52"/>
      <c r="B58" s="52"/>
      <c r="C58" s="52"/>
      <c r="D58" s="52"/>
      <c r="E58" s="52"/>
      <c r="F58" s="52"/>
      <c r="G58" s="52"/>
      <c r="H58" s="52"/>
      <c r="I58" s="54"/>
      <c r="J58" s="54"/>
      <c r="K58" s="52"/>
      <c r="L58" s="52"/>
      <c r="M58" s="52"/>
      <c r="N58" s="52"/>
    </row>
    <row r="59" spans="1:14" ht="15">
      <c r="A59" s="52"/>
      <c r="B59" s="52"/>
      <c r="C59" s="52"/>
      <c r="D59" s="52"/>
      <c r="E59" s="52"/>
      <c r="F59" s="52"/>
      <c r="G59" s="52"/>
      <c r="H59" s="52"/>
      <c r="I59" s="54"/>
      <c r="J59" s="54"/>
      <c r="K59" s="52"/>
      <c r="L59" s="52"/>
      <c r="M59" s="52"/>
      <c r="N59" s="52"/>
    </row>
    <row r="60" spans="1:14" ht="15">
      <c r="A60" s="52"/>
      <c r="B60" s="52"/>
      <c r="C60" s="52"/>
      <c r="D60" s="52"/>
      <c r="E60" s="52"/>
      <c r="F60" s="52"/>
      <c r="G60" s="52"/>
      <c r="H60" s="52"/>
      <c r="I60" s="54"/>
      <c r="J60" s="54"/>
      <c r="K60" s="52"/>
      <c r="L60" s="52"/>
      <c r="M60" s="52"/>
      <c r="N60" s="52"/>
    </row>
    <row r="61" spans="1:14" ht="15">
      <c r="A61" s="52"/>
      <c r="B61" s="52"/>
      <c r="C61" s="52"/>
      <c r="D61" s="52"/>
      <c r="E61" s="52"/>
      <c r="F61" s="52"/>
      <c r="G61" s="52"/>
      <c r="H61" s="52"/>
      <c r="I61" s="54"/>
      <c r="J61" s="54"/>
      <c r="K61" s="52"/>
      <c r="L61" s="52"/>
      <c r="M61" s="52"/>
      <c r="N61" s="52"/>
    </row>
    <row r="62" spans="1:14" ht="15">
      <c r="A62" s="52"/>
      <c r="B62" s="52"/>
      <c r="C62" s="52"/>
      <c r="D62" s="52"/>
      <c r="E62" s="52"/>
      <c r="F62" s="52"/>
      <c r="G62" s="52"/>
      <c r="H62" s="52"/>
      <c r="I62" s="54"/>
      <c r="J62" s="54"/>
      <c r="K62" s="52"/>
      <c r="L62" s="52"/>
      <c r="M62" s="52"/>
      <c r="N62" s="52"/>
    </row>
    <row r="63" spans="1:14" ht="15">
      <c r="A63" s="52"/>
      <c r="B63" s="52"/>
      <c r="C63" s="52"/>
      <c r="D63" s="52"/>
      <c r="E63" s="52"/>
      <c r="F63" s="52"/>
      <c r="G63" s="52"/>
      <c r="H63" s="52"/>
      <c r="I63" s="54"/>
      <c r="J63" s="54"/>
      <c r="K63" s="52"/>
      <c r="L63" s="52"/>
      <c r="M63" s="52"/>
      <c r="N63" s="52"/>
    </row>
    <row r="64" spans="1:14" ht="15">
      <c r="A64" s="52"/>
      <c r="B64" s="52"/>
      <c r="C64" s="52"/>
      <c r="D64" s="52"/>
      <c r="E64" s="52"/>
      <c r="F64" s="52"/>
      <c r="G64" s="52"/>
      <c r="H64" s="52"/>
      <c r="I64" s="54"/>
      <c r="J64" s="54"/>
      <c r="K64" s="52"/>
      <c r="L64" s="52"/>
      <c r="M64" s="52"/>
      <c r="N64" s="52"/>
    </row>
    <row r="65" spans="1:14" ht="15">
      <c r="A65" s="52"/>
      <c r="B65" s="52"/>
      <c r="C65" s="52"/>
      <c r="D65" s="52"/>
      <c r="E65" s="52"/>
      <c r="F65" s="52"/>
      <c r="G65" s="52"/>
      <c r="H65" s="52"/>
      <c r="I65" s="54"/>
      <c r="J65" s="54"/>
      <c r="K65" s="52"/>
      <c r="L65" s="52"/>
      <c r="M65" s="52"/>
      <c r="N65" s="52"/>
    </row>
    <row r="66" spans="1:14" ht="15">
      <c r="A66" s="52"/>
      <c r="B66" s="52"/>
      <c r="C66" s="52"/>
      <c r="D66" s="52"/>
      <c r="E66" s="52"/>
      <c r="F66" s="52"/>
      <c r="G66" s="52"/>
      <c r="H66" s="52"/>
      <c r="I66" s="54"/>
      <c r="J66" s="54"/>
      <c r="K66" s="52"/>
      <c r="L66" s="52"/>
      <c r="M66" s="52"/>
      <c r="N66" s="52"/>
    </row>
    <row r="67" spans="1:14" ht="15">
      <c r="A67" s="52"/>
      <c r="B67" s="52"/>
      <c r="C67" s="52"/>
      <c r="D67" s="52"/>
      <c r="E67" s="52"/>
      <c r="F67" s="52"/>
      <c r="G67" s="52"/>
      <c r="H67" s="52"/>
      <c r="I67" s="54"/>
      <c r="J67" s="54"/>
      <c r="K67" s="52"/>
      <c r="L67" s="52"/>
      <c r="M67" s="52"/>
      <c r="N67" s="52"/>
    </row>
    <row r="68" spans="1:14" ht="15">
      <c r="A68" s="52"/>
      <c r="B68" s="52"/>
      <c r="C68" s="52"/>
      <c r="D68" s="52"/>
      <c r="E68" s="52"/>
      <c r="F68" s="52"/>
      <c r="G68" s="52"/>
      <c r="H68" s="52"/>
      <c r="I68" s="54"/>
      <c r="J68" s="54"/>
      <c r="K68" s="52"/>
      <c r="L68" s="52"/>
      <c r="M68" s="52"/>
      <c r="N68" s="52"/>
    </row>
    <row r="69" spans="1:14" ht="15">
      <c r="A69" s="52"/>
      <c r="B69" s="52"/>
      <c r="C69" s="52"/>
      <c r="D69" s="52"/>
      <c r="E69" s="52"/>
      <c r="F69" s="52"/>
      <c r="G69" s="52"/>
      <c r="H69" s="52"/>
      <c r="I69" s="54"/>
      <c r="J69" s="54"/>
      <c r="K69" s="52"/>
      <c r="L69" s="52"/>
      <c r="M69" s="52"/>
      <c r="N69" s="52"/>
    </row>
    <row r="70" spans="1:14" ht="15">
      <c r="A70" s="52"/>
      <c r="B70" s="52"/>
      <c r="C70" s="52"/>
      <c r="D70" s="52"/>
      <c r="E70" s="52"/>
      <c r="F70" s="52"/>
      <c r="G70" s="52"/>
      <c r="H70" s="52"/>
      <c r="I70" s="54"/>
      <c r="J70" s="54"/>
      <c r="K70" s="52"/>
      <c r="L70" s="52"/>
      <c r="M70" s="52"/>
      <c r="N70" s="52"/>
    </row>
    <row r="71" spans="1:14" ht="15">
      <c r="A71" s="52"/>
      <c r="B71" s="52"/>
      <c r="C71" s="52"/>
      <c r="D71" s="52"/>
      <c r="E71" s="52"/>
      <c r="F71" s="52"/>
      <c r="G71" s="52"/>
      <c r="H71" s="52"/>
      <c r="I71" s="54"/>
      <c r="J71" s="54"/>
      <c r="K71" s="52"/>
      <c r="L71" s="52"/>
      <c r="M71" s="52"/>
      <c r="N71" s="52"/>
    </row>
    <row r="72" spans="1:14" ht="15">
      <c r="A72" s="52"/>
      <c r="B72" s="52"/>
      <c r="C72" s="52"/>
      <c r="D72" s="52"/>
      <c r="E72" s="52"/>
      <c r="F72" s="52"/>
      <c r="G72" s="52"/>
      <c r="H72" s="52"/>
      <c r="I72" s="54"/>
      <c r="J72" s="54"/>
      <c r="K72" s="52"/>
      <c r="L72" s="52"/>
      <c r="M72" s="52"/>
      <c r="N72" s="52"/>
    </row>
    <row r="73" spans="1:14" ht="15">
      <c r="A73" s="52"/>
      <c r="B73" s="52"/>
      <c r="C73" s="52"/>
      <c r="D73" s="52"/>
      <c r="E73" s="52"/>
      <c r="F73" s="52"/>
      <c r="G73" s="52"/>
      <c r="H73" s="52"/>
      <c r="I73" s="54"/>
      <c r="J73" s="54"/>
      <c r="K73" s="52"/>
      <c r="L73" s="52"/>
      <c r="M73" s="52"/>
      <c r="N73" s="52"/>
    </row>
    <row r="74" spans="1:14" ht="15">
      <c r="A74" s="52"/>
      <c r="B74" s="52"/>
      <c r="C74" s="52"/>
      <c r="D74" s="52"/>
      <c r="E74" s="52"/>
      <c r="F74" s="52"/>
      <c r="G74" s="52"/>
      <c r="H74" s="52"/>
      <c r="I74" s="54"/>
      <c r="J74" s="54"/>
      <c r="K74" s="52"/>
      <c r="L74" s="52"/>
      <c r="M74" s="52"/>
      <c r="N74" s="52"/>
    </row>
    <row r="75" spans="1:14" ht="15">
      <c r="A75" s="52"/>
      <c r="B75" s="52"/>
      <c r="C75" s="52"/>
      <c r="D75" s="52"/>
      <c r="E75" s="52"/>
      <c r="F75" s="52"/>
      <c r="G75" s="52"/>
      <c r="H75" s="52"/>
      <c r="I75" s="54"/>
      <c r="J75" s="54"/>
      <c r="K75" s="52"/>
      <c r="L75" s="52"/>
      <c r="M75" s="52"/>
      <c r="N75" s="52"/>
    </row>
    <row r="76" spans="1:14" ht="15">
      <c r="A76" s="52"/>
      <c r="B76" s="52"/>
      <c r="C76" s="52"/>
      <c r="D76" s="52"/>
      <c r="E76" s="52"/>
      <c r="F76" s="52"/>
      <c r="G76" s="52"/>
      <c r="H76" s="52"/>
      <c r="I76" s="54"/>
      <c r="J76" s="54"/>
      <c r="K76" s="52"/>
      <c r="L76" s="52"/>
      <c r="M76" s="52"/>
      <c r="N76" s="52"/>
    </row>
    <row r="77" spans="1:14" ht="15">
      <c r="A77" s="52"/>
      <c r="B77" s="52"/>
      <c r="C77" s="52"/>
      <c r="D77" s="52"/>
      <c r="E77" s="52"/>
      <c r="F77" s="52"/>
      <c r="G77" s="52"/>
      <c r="H77" s="52"/>
      <c r="I77" s="54"/>
      <c r="J77" s="54"/>
      <c r="K77" s="52"/>
      <c r="L77" s="52"/>
      <c r="M77" s="52"/>
      <c r="N77" s="52"/>
    </row>
    <row r="78" spans="1:14" ht="15">
      <c r="A78" s="52"/>
      <c r="B78" s="52"/>
      <c r="C78" s="52"/>
      <c r="D78" s="52"/>
      <c r="E78" s="52"/>
      <c r="F78" s="52"/>
      <c r="G78" s="52"/>
      <c r="H78" s="52"/>
      <c r="I78" s="54"/>
      <c r="J78" s="54"/>
      <c r="K78" s="52"/>
      <c r="L78" s="52"/>
      <c r="M78" s="52"/>
      <c r="N78" s="52"/>
    </row>
    <row r="79" spans="1:14" ht="15">
      <c r="A79" s="52"/>
      <c r="B79" s="52"/>
      <c r="C79" s="52"/>
      <c r="D79" s="52"/>
      <c r="E79" s="52"/>
      <c r="F79" s="52"/>
      <c r="G79" s="52"/>
      <c r="H79" s="52"/>
      <c r="I79" s="54"/>
      <c r="J79" s="54"/>
      <c r="K79" s="52"/>
      <c r="L79" s="52"/>
      <c r="M79" s="52"/>
      <c r="N79" s="52"/>
    </row>
    <row r="80" spans="1:14" ht="15">
      <c r="A80" s="52"/>
      <c r="B80" s="52"/>
      <c r="C80" s="52"/>
      <c r="D80" s="52"/>
      <c r="E80" s="52"/>
      <c r="F80" s="52"/>
      <c r="G80" s="52"/>
      <c r="H80" s="52"/>
      <c r="I80" s="54"/>
      <c r="J80" s="54"/>
      <c r="K80" s="52"/>
      <c r="L80" s="52"/>
      <c r="M80" s="52"/>
      <c r="N80" s="52"/>
    </row>
    <row r="81" spans="1:14" ht="15">
      <c r="A81" s="52"/>
      <c r="B81" s="52"/>
      <c r="C81" s="52"/>
      <c r="D81" s="52"/>
      <c r="E81" s="52"/>
      <c r="F81" s="52"/>
      <c r="G81" s="52"/>
      <c r="H81" s="52"/>
      <c r="I81" s="54"/>
      <c r="J81" s="54"/>
      <c r="K81" s="52"/>
      <c r="L81" s="52"/>
      <c r="M81" s="52"/>
      <c r="N81" s="52"/>
    </row>
    <row r="82" spans="1:14" ht="15">
      <c r="A82" s="52"/>
      <c r="B82" s="52"/>
      <c r="C82" s="52"/>
      <c r="D82" s="52"/>
      <c r="E82" s="52"/>
      <c r="F82" s="52"/>
      <c r="G82" s="52"/>
      <c r="H82" s="52"/>
      <c r="I82" s="54"/>
      <c r="J82" s="54"/>
      <c r="K82" s="52"/>
      <c r="L82" s="52"/>
      <c r="M82" s="52"/>
      <c r="N82" s="52"/>
    </row>
    <row r="83" spans="1:14" ht="15">
      <c r="A83" s="52"/>
      <c r="B83" s="52"/>
      <c r="C83" s="52"/>
      <c r="D83" s="52"/>
      <c r="E83" s="52"/>
      <c r="F83" s="52"/>
      <c r="G83" s="52"/>
      <c r="H83" s="52"/>
      <c r="I83" s="54"/>
      <c r="J83" s="54"/>
      <c r="K83" s="52"/>
      <c r="L83" s="52"/>
      <c r="M83" s="52"/>
      <c r="N83" s="52"/>
    </row>
    <row r="84" spans="1:14" ht="15">
      <c r="A84" s="52"/>
      <c r="B84" s="52"/>
      <c r="C84" s="52"/>
      <c r="D84" s="52"/>
      <c r="E84" s="52"/>
      <c r="F84" s="52"/>
      <c r="G84" s="52"/>
      <c r="H84" s="52"/>
      <c r="I84" s="54"/>
      <c r="J84" s="54"/>
      <c r="K84" s="52"/>
      <c r="L84" s="52"/>
      <c r="M84" s="52"/>
      <c r="N84" s="52"/>
    </row>
  </sheetData>
  <sheetProtection/>
  <mergeCells count="14">
    <mergeCell ref="A30:A37"/>
    <mergeCell ref="B30:C30"/>
    <mergeCell ref="D1:E1"/>
    <mergeCell ref="C2:D2"/>
    <mergeCell ref="C3:D3"/>
    <mergeCell ref="A8:E8"/>
    <mergeCell ref="A9:E9"/>
    <mergeCell ref="B11:C11"/>
    <mergeCell ref="B32:C32"/>
    <mergeCell ref="B34:C34"/>
    <mergeCell ref="B36:C36"/>
    <mergeCell ref="B38:C38"/>
    <mergeCell ref="I39:I40"/>
    <mergeCell ref="J39:J4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2012-07-25T05:30:24Z</cp:lastPrinted>
  <dcterms:created xsi:type="dcterms:W3CDTF">1996-10-08T23:32:33Z</dcterms:created>
  <dcterms:modified xsi:type="dcterms:W3CDTF">2015-03-26T00:36:18Z</dcterms:modified>
  <cp:category/>
  <cp:version/>
  <cp:contentType/>
  <cp:contentStatus/>
</cp:coreProperties>
</file>