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8505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<sst xmlns="http://schemas.openxmlformats.org/spreadsheetml/2006/main" count="262" uniqueCount="188">
  <si>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</si>
  <si>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</si>
  <si>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</si>
  <si>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</si>
  <si>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</si>
  <si>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</si>
  <si>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</si>
  <si>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</si>
  <si>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</si>
  <si>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</si>
  <si>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Березовая Роща, 64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</si>
  <si>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</si>
  <si>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</si>
  <si>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</si>
  <si>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</si>
  <si>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</si>
  <si>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</si>
  <si>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</si>
  <si>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</si>
  <si>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</si>
  <si>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</si>
  <si>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</si>
  <si>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</si>
  <si>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</si>
  <si>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</si>
  <si>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</si>
  <si>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</si>
  <si>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</si>
  <si>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</si>
  <si>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</si>
  <si>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</si>
  <si>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</si>
  <si>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</si>
  <si>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</si>
  <si>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</si>
  <si>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</si>
  <si>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</si>
  <si>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</si>
  <si>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</si>
  <si>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</si>
  <si>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</si>
  <si>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</si>
  <si>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</si>
  <si>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</si>
  <si>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</si>
  <si>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</si>
  <si>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</si>
  <si>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</si>
  <si>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</si>
  <si>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</si>
  <si>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</si>
  <si>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</si>
  <si>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</si>
  <si>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</si>
  <si>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</si>
  <si>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</si>
  <si>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</si>
  <si>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</si>
  <si>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</si>
  <si>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</si>
  <si>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</si>
  <si>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</si>
  <si>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бетонный ленточный</t>
  </si>
  <si>
    <t xml:space="preserve"> осадка, трещины</t>
  </si>
  <si>
    <t>2. Наружные и внутренние капитальные стены</t>
  </si>
  <si>
    <t>кирпичные (штукатурка, побелка)</t>
  </si>
  <si>
    <t>осадка, трещины, щели</t>
  </si>
  <si>
    <t>3. Перегородки</t>
  </si>
  <si>
    <t>деревянные</t>
  </si>
  <si>
    <t>4. Перекрытия</t>
  </si>
  <si>
    <t>чердачное</t>
  </si>
  <si>
    <t>деревянное отепленное</t>
  </si>
  <si>
    <t xml:space="preserve">  трещины, гниль</t>
  </si>
  <si>
    <t>междуэтажные</t>
  </si>
  <si>
    <t>подвальные</t>
  </si>
  <si>
    <t>(другое)</t>
  </si>
  <si>
    <t>5. Крыша</t>
  </si>
  <si>
    <t>шифер по дер. обрешетке</t>
  </si>
  <si>
    <t>трещины, гниль</t>
  </si>
  <si>
    <t>6. Полы</t>
  </si>
  <si>
    <t>дощатые окрашенные</t>
  </si>
  <si>
    <t>гниль</t>
  </si>
  <si>
    <t>7. Проемы</t>
  </si>
  <si>
    <t>окна</t>
  </si>
  <si>
    <t>2-е створные , глухие</t>
  </si>
  <si>
    <t>гниль в подоконниках</t>
  </si>
  <si>
    <t>двери</t>
  </si>
  <si>
    <t>простые филенчатые</t>
  </si>
  <si>
    <t xml:space="preserve">трещины  </t>
  </si>
  <si>
    <t>8. Отделка</t>
  </si>
  <si>
    <t>внутренняя</t>
  </si>
  <si>
    <t xml:space="preserve"> штукатурка, побелка</t>
  </si>
  <si>
    <t>трещины, утрата штукатурки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</si>
  <si>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</si>
  <si>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</si>
  <si>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</si>
  <si>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</si>
  <si>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есть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</si>
  <si>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</si>
  <si>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</si>
  <si>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</si>
  <si>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</si>
  <si>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</si>
  <si>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</si>
  <si>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</si>
  <si>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</si>
  <si>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</si>
  <si>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</si>
  <si>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</si>
  <si>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</si>
  <si>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</si>
  <si>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</si>
  <si>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</si>
  <si>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</si>
  <si>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</si>
  <si>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</si>
  <si>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</si>
  <si>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</si>
  <si>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по управлению Свердловским округом администрации г.Ирктска</t>
  </si>
  <si>
    <t>Д.В.Козлов</t>
  </si>
  <si>
    <t>"_____" ________________ 2012г.</t>
  </si>
  <si>
    <t>М.П.</t>
  </si>
  <si>
    <t>Приложение № 2
к конкурсной документации</t>
  </si>
  <si>
    <r>
      <t xml:space="preserve">664025, </t>
    </r>
    <r>
      <rPr>
        <sz val="10"/>
        <rFont val="Times New Roman"/>
        <family val="1"/>
      </rPr>
      <t>Терешковай, 24</t>
    </r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</si>
  <si>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</si>
  <si>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</si>
  <si>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</si>
  <si>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</si>
  <si>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</si>
  <si>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</si>
  <si>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</si>
  <si>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</si>
  <si>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</si>
  <si>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</si>
  <si>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</si>
  <si>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</si>
  <si>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</si>
  <si>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</si>
  <si>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</si>
  <si>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</si>
  <si>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</si>
  <si>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</si>
  <si>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</si>
  <si>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</si>
  <si>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</si>
  <si>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</si>
  <si>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</si>
  <si>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</si>
  <si>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</si>
  <si>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</si>
  <si>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16.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</si>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</sst>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</numFmts>
  <fonts count="2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64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64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64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left" wrapText="1" indent="1"/>
    </xf>
    <xf numFmtId="164" fontId="1" fillId="0" borderId="4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3" xfId="0" applyFont="1" applyFill="1" applyBorder="1" applyAlignment="1">
      <alignment horizontal="left" indent="1"/>
    </xf>
    <xf numFmtId="0" fontId="1" fillId="0" borderId="3" xfId="0" applyFont="1" applyFill="1" applyBorder="1" applyAlignment="1">
      <alignment horizontal="left" indent="3"/>
    </xf>
    <xf numFmtId="164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11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 wrapText="1" indent="3"/>
    </xf>
    <xf numFmtId="0" fontId="1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center" wrapText="1" indent="2"/>
    </xf>
    <xf numFmtId="0" fontId="1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wrapText="1" indent="2"/>
    </xf>
    <xf numFmtId="0" fontId="1" fillId="0" borderId="3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 indent="2"/>
    </xf>
    <xf numFmtId="0" fontId="1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vertical="center" wrapText="1" indent="2"/>
    </xf>
    <xf numFmtId="0" fontId="3" fillId="0" borderId="12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2" borderId="0" xfId="0" applyFont="1" applyFill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13" fillId="2" borderId="0" xfId="0" applyFont="1" applyFill="1" applyAlignment="1">
      <alignment horizontal="center"/>
    </xf>
    <xf numFmtId="49" fontId="6" fillId="2" borderId="0" xfId="0" applyNumberFormat="1" applyFont="1" applyFill="1" applyBorder="1" applyAlignment="1">
      <alignment/>
    </xf>
    <xf numFmtId="0" fontId="13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/>
    </xf>
    <xf numFmtId="49" fontId="13" fillId="2" borderId="0" xfId="0" applyNumberFormat="1" applyFont="1" applyFill="1" applyBorder="1" applyAlignment="1">
      <alignment horizontal="left"/>
    </xf>
    <xf numFmtId="0" fontId="8" fillId="2" borderId="0" xfId="0" applyFont="1" applyFill="1" applyBorder="1" applyAlignment="1">
      <alignment wrapText="1"/>
    </xf>
    <xf numFmtId="0" fontId="14" fillId="2" borderId="0" xfId="0" applyFont="1" applyFill="1" applyAlignment="1">
      <alignment/>
    </xf>
    <xf numFmtId="0" fontId="14" fillId="0" borderId="0" xfId="0" applyFont="1" applyFill="1" applyAlignment="1">
      <alignment/>
    </xf>
    <xf numFmtId="0" fontId="5" fillId="2" borderId="1" xfId="0" applyFont="1" applyFill="1" applyBorder="1" applyAlignment="1">
      <alignment/>
    </xf>
    <xf numFmtId="0" fontId="16" fillId="3" borderId="5" xfId="0" applyFont="1" applyFill="1" applyBorder="1" applyAlignment="1">
      <alignment/>
    </xf>
    <xf numFmtId="0" fontId="15" fillId="3" borderId="5" xfId="0" applyFont="1" applyFill="1" applyBorder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4" fillId="4" borderId="14" xfId="0" applyFont="1" applyFill="1" applyBorder="1" applyAlignment="1">
      <alignment vertical="top"/>
    </xf>
    <xf numFmtId="0" fontId="14" fillId="4" borderId="2" xfId="0" applyFont="1" applyFill="1" applyBorder="1" applyAlignment="1">
      <alignment horizontal="center" vertical="top" wrapText="1"/>
    </xf>
    <xf numFmtId="0" fontId="14" fillId="4" borderId="4" xfId="0" applyFont="1" applyFill="1" applyBorder="1" applyAlignment="1">
      <alignment horizontal="center" vertical="top" wrapText="1"/>
    </xf>
    <xf numFmtId="0" fontId="14" fillId="4" borderId="8" xfId="0" applyFont="1" applyFill="1" applyBorder="1" applyAlignment="1">
      <alignment horizontal="center" vertical="top" wrapText="1"/>
    </xf>
    <xf numFmtId="165" fontId="14" fillId="4" borderId="5" xfId="0" applyNumberFormat="1" applyFont="1" applyFill="1" applyBorder="1" applyAlignment="1">
      <alignment horizontal="center" vertical="top" wrapText="1"/>
    </xf>
    <xf numFmtId="43" fontId="14" fillId="4" borderId="5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43" fontId="1" fillId="0" borderId="7" xfId="15" applyNumberFormat="1" applyFont="1" applyFill="1" applyBorder="1" applyAlignment="1">
      <alignment/>
    </xf>
    <xf numFmtId="43" fontId="1" fillId="0" borderId="6" xfId="0" applyNumberFormat="1" applyFont="1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0" fontId="14" fillId="5" borderId="7" xfId="0" applyFont="1" applyFill="1" applyBorder="1" applyAlignment="1">
      <alignment vertical="top"/>
    </xf>
    <xf numFmtId="0" fontId="14" fillId="5" borderId="4" xfId="0" applyFont="1" applyFill="1" applyBorder="1" applyAlignment="1">
      <alignment vertical="top"/>
    </xf>
    <xf numFmtId="43" fontId="14" fillId="5" borderId="2" xfId="0" applyNumberFormat="1" applyFont="1" applyFill="1" applyBorder="1" applyAlignment="1">
      <alignment vertical="top"/>
    </xf>
    <xf numFmtId="0" fontId="14" fillId="5" borderId="2" xfId="0" applyFont="1" applyFill="1" applyBorder="1" applyAlignment="1">
      <alignment vertical="top"/>
    </xf>
    <xf numFmtId="0" fontId="14" fillId="5" borderId="15" xfId="0" applyFont="1" applyFill="1" applyBorder="1" applyAlignment="1">
      <alignment vertical="top"/>
    </xf>
    <xf numFmtId="165" fontId="14" fillId="5" borderId="5" xfId="0" applyNumberFormat="1" applyFont="1" applyFill="1" applyBorder="1" applyAlignment="1">
      <alignment/>
    </xf>
    <xf numFmtId="43" fontId="14" fillId="5" borderId="5" xfId="0" applyNumberFormat="1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center"/>
    </xf>
    <xf numFmtId="0" fontId="13" fillId="0" borderId="8" xfId="0" applyFont="1" applyFill="1" applyBorder="1" applyAlignment="1">
      <alignment/>
    </xf>
    <xf numFmtId="43" fontId="1" fillId="0" borderId="6" xfId="15" applyNumberFormat="1" applyFont="1" applyFill="1" applyBorder="1" applyAlignment="1">
      <alignment/>
    </xf>
    <xf numFmtId="43" fontId="1" fillId="0" borderId="3" xfId="15" applyNumberFormat="1" applyFont="1" applyFill="1" applyBorder="1" applyAlignment="1">
      <alignment/>
    </xf>
    <xf numFmtId="43" fontId="1" fillId="0" borderId="9" xfId="0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43" fontId="1" fillId="0" borderId="9" xfId="15" applyNumberFormat="1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17" fillId="0" borderId="10" xfId="0" applyFont="1" applyFill="1" applyBorder="1" applyAlignment="1">
      <alignment horizontal="left" vertical="top" wrapText="1"/>
    </xf>
    <xf numFmtId="1" fontId="13" fillId="0" borderId="3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/>
    </xf>
    <xf numFmtId="43" fontId="1" fillId="0" borderId="12" xfId="15" applyNumberFormat="1" applyFont="1" applyFill="1" applyBorder="1" applyAlignment="1">
      <alignment/>
    </xf>
    <xf numFmtId="43" fontId="1" fillId="0" borderId="11" xfId="15" applyNumberFormat="1" applyFont="1" applyFill="1" applyBorder="1" applyAlignment="1">
      <alignment/>
    </xf>
    <xf numFmtId="0" fontId="14" fillId="6" borderId="11" xfId="0" applyFont="1" applyFill="1" applyBorder="1" applyAlignment="1">
      <alignment vertical="top"/>
    </xf>
    <xf numFmtId="0" fontId="14" fillId="6" borderId="1" xfId="0" applyFont="1" applyFill="1" applyBorder="1" applyAlignment="1">
      <alignment vertical="top"/>
    </xf>
    <xf numFmtId="43" fontId="14" fillId="6" borderId="1" xfId="0" applyNumberFormat="1" applyFont="1" applyFill="1" applyBorder="1" applyAlignment="1">
      <alignment vertical="top"/>
    </xf>
    <xf numFmtId="0" fontId="14" fillId="6" borderId="2" xfId="0" applyFont="1" applyFill="1" applyBorder="1" applyAlignment="1">
      <alignment vertical="top"/>
    </xf>
    <xf numFmtId="0" fontId="14" fillId="6" borderId="15" xfId="0" applyFont="1" applyFill="1" applyBorder="1" applyAlignment="1">
      <alignment vertical="top"/>
    </xf>
    <xf numFmtId="165" fontId="14" fillId="6" borderId="5" xfId="0" applyNumberFormat="1" applyFont="1" applyFill="1" applyBorder="1" applyAlignment="1">
      <alignment/>
    </xf>
    <xf numFmtId="43" fontId="14" fillId="6" borderId="5" xfId="0" applyNumberFormat="1" applyFont="1" applyFill="1" applyBorder="1" applyAlignment="1">
      <alignment/>
    </xf>
    <xf numFmtId="43" fontId="1" fillId="0" borderId="10" xfId="15" applyNumberFormat="1" applyFont="1" applyFill="1" applyBorder="1" applyAlignment="1">
      <alignment/>
    </xf>
    <xf numFmtId="0" fontId="3" fillId="0" borderId="3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4" fillId="7" borderId="14" xfId="0" applyFont="1" applyFill="1" applyBorder="1" applyAlignment="1">
      <alignment vertical="top"/>
    </xf>
    <xf numFmtId="0" fontId="14" fillId="7" borderId="2" xfId="0" applyFont="1" applyFill="1" applyBorder="1" applyAlignment="1">
      <alignment horizontal="center" vertical="top"/>
    </xf>
    <xf numFmtId="43" fontId="14" fillId="7" borderId="2" xfId="0" applyNumberFormat="1" applyFont="1" applyFill="1" applyBorder="1" applyAlignment="1">
      <alignment horizontal="center" vertical="top"/>
    </xf>
    <xf numFmtId="0" fontId="14" fillId="7" borderId="15" xfId="0" applyFont="1" applyFill="1" applyBorder="1" applyAlignment="1">
      <alignment horizontal="center" vertical="top"/>
    </xf>
    <xf numFmtId="165" fontId="14" fillId="7" borderId="5" xfId="0" applyNumberFormat="1" applyFont="1" applyFill="1" applyBorder="1" applyAlignment="1">
      <alignment horizontal="center" vertical="top" wrapText="1"/>
    </xf>
    <xf numFmtId="43" fontId="14" fillId="7" borderId="5" xfId="0" applyNumberFormat="1" applyFont="1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0" fontId="14" fillId="8" borderId="2" xfId="0" applyFont="1" applyFill="1" applyBorder="1" applyAlignment="1">
      <alignment/>
    </xf>
    <xf numFmtId="43" fontId="14" fillId="8" borderId="2" xfId="0" applyNumberFormat="1" applyFont="1" applyFill="1" applyBorder="1" applyAlignment="1">
      <alignment/>
    </xf>
    <xf numFmtId="0" fontId="14" fillId="8" borderId="15" xfId="0" applyFont="1" applyFill="1" applyBorder="1" applyAlignment="1">
      <alignment/>
    </xf>
    <xf numFmtId="165" fontId="14" fillId="8" borderId="5" xfId="15" applyNumberFormat="1" applyFont="1" applyFill="1" applyBorder="1" applyAlignment="1">
      <alignment horizontal="center"/>
    </xf>
    <xf numFmtId="43" fontId="14" fillId="8" borderId="5" xfId="15" applyNumberFormat="1" applyFont="1" applyFill="1" applyBorder="1" applyAlignment="1">
      <alignment/>
    </xf>
    <xf numFmtId="0" fontId="5" fillId="0" borderId="14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43" fontId="5" fillId="0" borderId="2" xfId="0" applyNumberFormat="1" applyFont="1" applyFill="1" applyBorder="1" applyAlignment="1">
      <alignment vertical="top"/>
    </xf>
    <xf numFmtId="0" fontId="5" fillId="0" borderId="15" xfId="0" applyFont="1" applyFill="1" applyBorder="1" applyAlignment="1">
      <alignment vertical="top"/>
    </xf>
    <xf numFmtId="165" fontId="14" fillId="0" borderId="5" xfId="0" applyNumberFormat="1" applyFont="1" applyFill="1" applyBorder="1" applyAlignment="1">
      <alignment horizontal="center" vertical="top" wrapText="1"/>
    </xf>
    <xf numFmtId="43" fontId="14" fillId="0" borderId="5" xfId="0" applyNumberFormat="1" applyFont="1" applyFill="1" applyBorder="1" applyAlignment="1">
      <alignment horizontal="center" vertical="top" wrapText="1"/>
    </xf>
    <xf numFmtId="43" fontId="14" fillId="8" borderId="5" xfId="15" applyNumberFormat="1" applyFont="1" applyFill="1" applyBorder="1" applyAlignment="1">
      <alignment horizontal="center"/>
    </xf>
    <xf numFmtId="43" fontId="5" fillId="8" borderId="5" xfId="15" applyNumberFormat="1" applyFont="1" applyFill="1" applyBorder="1" applyAlignment="1">
      <alignment/>
    </xf>
    <xf numFmtId="43" fontId="14" fillId="8" borderId="5" xfId="15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15" applyNumberFormat="1" applyFont="1" applyFill="1" applyBorder="1" applyAlignment="1">
      <alignment horizontal="center"/>
    </xf>
    <xf numFmtId="43" fontId="5" fillId="0" borderId="0" xfId="15" applyNumberFormat="1" applyFont="1" applyFill="1" applyBorder="1" applyAlignment="1">
      <alignment/>
    </xf>
    <xf numFmtId="165" fontId="14" fillId="0" borderId="0" xfId="15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2" fontId="14" fillId="0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left" wrapText="1"/>
    </xf>
    <xf numFmtId="0" fontId="18" fillId="2" borderId="1" xfId="0" applyFont="1" applyFill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/>
    </xf>
    <xf numFmtId="0" fontId="1" fillId="0" borderId="4" xfId="0" applyFont="1" applyFill="1" applyBorder="1" applyAlignment="1">
      <alignment vertical="center"/>
    </xf>
    <xf numFmtId="1" fontId="11" fillId="0" borderId="6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9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1" fontId="1" fillId="0" borderId="1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1" fontId="1" fillId="0" borderId="6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/>
    </xf>
    <xf numFmtId="0" fontId="0" fillId="0" borderId="11" xfId="0" applyBorder="1" applyAlignment="1">
      <alignment/>
    </xf>
    <xf numFmtId="0" fontId="1" fillId="0" borderId="1" xfId="0" applyFont="1" applyFill="1" applyBorder="1" applyAlignment="1">
      <alignment vertical="center" wrapText="1"/>
    </xf>
    <xf numFmtId="1" fontId="11" fillId="0" borderId="12" xfId="0" applyNumberFormat="1" applyFont="1" applyFill="1" applyBorder="1" applyAlignment="1">
      <alignment horizontal="center" vertical="top"/>
    </xf>
    <xf numFmtId="0" fontId="1" fillId="0" borderId="7" xfId="0" applyFont="1" applyBorder="1" applyAlignment="1">
      <alignment horizontal="left" vertical="center" wrapText="1"/>
    </xf>
    <xf numFmtId="1" fontId="1" fillId="0" borderId="8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center" wrapText="1"/>
    </xf>
    <xf numFmtId="1" fontId="11" fillId="0" borderId="13" xfId="0" applyNumberFormat="1" applyFont="1" applyFill="1" applyBorder="1" applyAlignment="1">
      <alignment horizontal="center" vertical="top"/>
    </xf>
    <xf numFmtId="2" fontId="11" fillId="0" borderId="10" xfId="0" applyNumberFormat="1" applyFont="1" applyFill="1" applyBorder="1" applyAlignment="1">
      <alignment horizontal="center" vertical="top"/>
    </xf>
    <xf numFmtId="0" fontId="19" fillId="0" borderId="0" xfId="0" applyFont="1" applyAlignment="1">
      <alignment/>
    </xf>
    <xf numFmtId="0" fontId="1" fillId="0" borderId="7" xfId="0" applyFont="1" applyBorder="1" applyAlignment="1">
      <alignment horizontal="left" vertical="top" wrapText="1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1" fontId="20" fillId="0" borderId="5" xfId="0" applyNumberFormat="1" applyFont="1" applyFill="1" applyBorder="1" applyAlignment="1">
      <alignment/>
    </xf>
    <xf numFmtId="2" fontId="20" fillId="0" borderId="5" xfId="0" applyNumberFormat="1" applyFont="1" applyFill="1" applyBorder="1" applyAlignment="1">
      <alignment/>
    </xf>
    <xf numFmtId="0" fontId="5" fillId="7" borderId="15" xfId="0" applyFont="1" applyFill="1" applyBorder="1" applyAlignment="1">
      <alignment horizontal="center" vertical="top" wrapText="1"/>
    </xf>
    <xf numFmtId="0" fontId="5" fillId="7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2" borderId="0" xfId="0" applyFont="1" applyFill="1" applyAlignment="1">
      <alignment horizontal="center" vertical="top" wrapText="1"/>
    </xf>
    <xf numFmtId="0" fontId="13" fillId="0" borderId="3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5" fillId="2" borderId="0" xfId="0" applyFont="1" applyFill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wrapText="1"/>
    </xf>
    <xf numFmtId="0" fontId="13" fillId="0" borderId="8" xfId="0" applyFont="1" applyFill="1" applyBorder="1" applyAlignment="1">
      <alignment horizontal="left" wrapText="1"/>
    </xf>
    <xf numFmtId="0" fontId="13" fillId="0" borderId="3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5" fillId="2" borderId="0" xfId="0" applyFont="1" applyFill="1" applyAlignment="1">
      <alignment horizontal="center"/>
    </xf>
    <xf numFmtId="0" fontId="1" fillId="2" borderId="0" xfId="0" applyFont="1" applyFill="1" applyBorder="1" applyAlignment="1">
      <alignment wrapText="1"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/>
    </xf>
    <xf numFmtId="0" fontId="14" fillId="8" borderId="14" xfId="0" applyFont="1" applyFill="1" applyBorder="1" applyAlignment="1">
      <alignment horizontal="center"/>
    </xf>
    <xf numFmtId="0" fontId="14" fillId="8" borderId="2" xfId="0" applyFont="1" applyFill="1" applyBorder="1" applyAlignment="1">
      <alignment horizontal="center"/>
    </xf>
    <xf numFmtId="0" fontId="14" fillId="8" borderId="15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 vertical="top" wrapText="1"/>
    </xf>
    <xf numFmtId="0" fontId="5" fillId="7" borderId="4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5" fillId="6" borderId="1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2" xfId="0" applyFont="1" applyFill="1" applyBorder="1" applyAlignment="1">
      <alignment horizontal="center" vertical="top" wrapText="1"/>
    </xf>
    <xf numFmtId="0" fontId="5" fillId="6" borderId="15" xfId="0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 wrapText="1"/>
    </xf>
    <xf numFmtId="0" fontId="5" fillId="4" borderId="14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vertical="top" wrapText="1"/>
    </xf>
    <xf numFmtId="0" fontId="5" fillId="5" borderId="14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15" xfId="0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7"/>
  <sheetViews>
    <sheetView workbookViewId="0" topLeftCell="C1">
      <selection activeCell="E2" sqref="E2:G97"/>
    </sheetView>
  </sheetViews>
  <sheetFormatPr defaultColWidth="9.00390625" defaultRowHeight="12.75"/>
  <cols>
    <col min="1" max="1" width="53.375" style="1" customWidth="1"/>
    <col min="2" max="2" width="21.00390625" style="5" customWidth="1"/>
    <col min="3" max="3" width="17.625" style="5" customWidth="1"/>
    <col min="4" max="4" width="3.00390625" style="2" customWidth="1"/>
    <col min="5" max="5" width="12.875" style="3" customWidth="1"/>
    <col min="6" max="6" width="12.25390625" style="4" customWidth="1"/>
    <col min="7" max="7" width="25.75390625" style="5" customWidth="1"/>
    <col min="8" max="8" width="8.375" style="5" customWidth="1"/>
    <col min="9" max="16384" width="9.125" style="5" customWidth="1"/>
  </cols>
  <sheetData>
    <row r="1" spans="2:3" ht="15.75">
      <c r="B1" s="235" t="s">
        <v>0</v>
      </c>
      <c r="C1" s="235"/>
    </row>
    <row r="2" spans="2:53" ht="15.75">
      <c r="B2" s="232" t="s">
        <v>1</v>
      </c>
      <c r="C2" s="232"/>
      <c r="D2" s="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2:53" ht="61.5" customHeight="1">
      <c r="B3" s="231" t="s">
        <v>2</v>
      </c>
      <c r="C3" s="231"/>
      <c r="D3" s="8"/>
      <c r="E3" s="9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</row>
    <row r="4" spans="1:4" ht="25.5" customHeight="1">
      <c r="A4" s="5"/>
      <c r="B4" s="12"/>
      <c r="C4" s="5" t="s">
        <v>3</v>
      </c>
      <c r="D4" s="13"/>
    </row>
    <row r="5" spans="1:53" ht="27.75" customHeight="1">
      <c r="A5" s="5"/>
      <c r="B5" s="14" t="s">
        <v>4</v>
      </c>
      <c r="D5" s="15"/>
      <c r="E5" s="16"/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</row>
    <row r="6" spans="1:53" ht="15.75">
      <c r="A6" s="5"/>
      <c r="B6" s="19" t="s">
        <v>5</v>
      </c>
      <c r="C6" s="18"/>
      <c r="D6" s="15"/>
      <c r="E6" s="16"/>
      <c r="F6" s="17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</row>
    <row r="7" spans="1:6" ht="15.75">
      <c r="A7" s="232" t="s">
        <v>6</v>
      </c>
      <c r="B7" s="232"/>
      <c r="C7" s="232"/>
      <c r="D7" s="20"/>
      <c r="E7" s="21"/>
      <c r="F7" s="22"/>
    </row>
    <row r="8" spans="1:4" ht="24" customHeight="1">
      <c r="A8" s="233" t="s">
        <v>7</v>
      </c>
      <c r="B8" s="233"/>
      <c r="C8" s="233"/>
      <c r="D8" s="13"/>
    </row>
    <row r="9" spans="1:4" ht="30.75" customHeight="1">
      <c r="A9" s="232" t="s">
        <v>8</v>
      </c>
      <c r="B9" s="232"/>
      <c r="C9" s="232"/>
      <c r="D9" s="13"/>
    </row>
    <row r="10" spans="1:7" ht="22.5" customHeight="1">
      <c r="A10" s="11" t="s">
        <v>9</v>
      </c>
      <c r="B10" s="23" t="s">
        <v>10</v>
      </c>
      <c r="C10" s="11"/>
      <c r="D10" s="13"/>
      <c r="E10" s="11"/>
      <c r="F10" s="23"/>
      <c r="G10" s="11"/>
    </row>
    <row r="11" spans="1:7" ht="21" customHeight="1">
      <c r="A11" s="7" t="s">
        <v>11</v>
      </c>
      <c r="B11" s="24"/>
      <c r="C11" s="24"/>
      <c r="E11" s="7"/>
      <c r="F11" s="24"/>
      <c r="G11" s="24"/>
    </row>
    <row r="12" spans="1:7" ht="30.75" customHeight="1">
      <c r="A12" s="1" t="s">
        <v>12</v>
      </c>
      <c r="B12" s="24" t="s">
        <v>13</v>
      </c>
      <c r="C12" s="11"/>
      <c r="E12" s="1"/>
      <c r="F12" s="24"/>
      <c r="G12" s="11"/>
    </row>
    <row r="13" spans="1:6" ht="15.75" customHeight="1">
      <c r="A13" s="11" t="s">
        <v>14</v>
      </c>
      <c r="B13" s="23">
        <v>1959</v>
      </c>
      <c r="E13" s="11"/>
      <c r="F13" s="23"/>
    </row>
    <row r="14" spans="1:7" ht="15.75" customHeight="1">
      <c r="A14" s="234" t="s">
        <v>15</v>
      </c>
      <c r="B14" s="234"/>
      <c r="C14" s="26">
        <v>0.39</v>
      </c>
      <c r="E14" s="234"/>
      <c r="F14" s="234"/>
      <c r="G14" s="26"/>
    </row>
    <row r="15" spans="1:7" ht="15.75" customHeight="1">
      <c r="A15" s="11" t="s">
        <v>16</v>
      </c>
      <c r="B15" s="26"/>
      <c r="C15" s="27"/>
      <c r="E15" s="11"/>
      <c r="F15" s="26"/>
      <c r="G15" s="27"/>
    </row>
    <row r="16" spans="1:7" ht="15.75" customHeight="1">
      <c r="A16" s="11" t="s">
        <v>17</v>
      </c>
      <c r="B16" s="23"/>
      <c r="C16" s="11"/>
      <c r="E16" s="11"/>
      <c r="F16" s="23"/>
      <c r="G16" s="11"/>
    </row>
    <row r="17" spans="1:6" ht="15.75" customHeight="1">
      <c r="A17" s="7" t="s">
        <v>18</v>
      </c>
      <c r="B17" s="23" t="s">
        <v>19</v>
      </c>
      <c r="E17" s="7"/>
      <c r="F17" s="23"/>
    </row>
    <row r="18" spans="1:6" ht="15.75" customHeight="1">
      <c r="A18" s="11" t="s">
        <v>20</v>
      </c>
      <c r="B18" s="28">
        <v>1</v>
      </c>
      <c r="E18" s="11"/>
      <c r="F18" s="28"/>
    </row>
    <row r="19" spans="1:6" ht="21" customHeight="1">
      <c r="A19" s="11" t="s">
        <v>21</v>
      </c>
      <c r="B19" s="23" t="s">
        <v>19</v>
      </c>
      <c r="E19" s="11"/>
      <c r="F19" s="23"/>
    </row>
    <row r="20" spans="1:6" ht="21" customHeight="1">
      <c r="A20" s="11" t="s">
        <v>22</v>
      </c>
      <c r="B20" s="23" t="s">
        <v>19</v>
      </c>
      <c r="E20" s="11"/>
      <c r="F20" s="23"/>
    </row>
    <row r="21" spans="1:6" ht="21" customHeight="1">
      <c r="A21" s="11" t="s">
        <v>23</v>
      </c>
      <c r="B21" s="23" t="s">
        <v>19</v>
      </c>
      <c r="E21" s="11"/>
      <c r="F21" s="23"/>
    </row>
    <row r="22" spans="1:6" ht="21" customHeight="1">
      <c r="A22" s="11" t="s">
        <v>24</v>
      </c>
      <c r="B22" s="23" t="s">
        <v>19</v>
      </c>
      <c r="E22" s="11"/>
      <c r="F22" s="23"/>
    </row>
    <row r="23" spans="1:6" ht="21" customHeight="1">
      <c r="A23" s="11" t="s">
        <v>25</v>
      </c>
      <c r="B23" s="23">
        <v>2</v>
      </c>
      <c r="E23" s="11"/>
      <c r="F23" s="23"/>
    </row>
    <row r="24" spans="1:7" ht="42" customHeight="1">
      <c r="A24" s="231" t="s">
        <v>26</v>
      </c>
      <c r="B24" s="231"/>
      <c r="C24" s="29" t="s">
        <v>19</v>
      </c>
      <c r="E24" s="231"/>
      <c r="F24" s="231"/>
      <c r="G24" s="29"/>
    </row>
    <row r="25" spans="1:7" ht="33.75" customHeight="1">
      <c r="A25" s="231" t="s">
        <v>27</v>
      </c>
      <c r="B25" s="231"/>
      <c r="C25" s="30" t="s">
        <v>19</v>
      </c>
      <c r="E25" s="231"/>
      <c r="F25" s="231"/>
      <c r="G25" s="30"/>
    </row>
    <row r="26" spans="1:7" ht="31.5" customHeight="1">
      <c r="A26" s="231" t="s">
        <v>28</v>
      </c>
      <c r="B26" s="231"/>
      <c r="C26" s="29" t="s">
        <v>19</v>
      </c>
      <c r="E26" s="231"/>
      <c r="F26" s="231"/>
      <c r="G26" s="29"/>
    </row>
    <row r="27" spans="1:7" ht="48.75" customHeight="1">
      <c r="A27" s="11" t="s">
        <v>29</v>
      </c>
      <c r="B27" s="24">
        <v>351</v>
      </c>
      <c r="C27" s="31" t="s">
        <v>30</v>
      </c>
      <c r="E27" s="11"/>
      <c r="F27" s="24"/>
      <c r="G27" s="31"/>
    </row>
    <row r="28" spans="1:7" ht="21" customHeight="1">
      <c r="A28" s="11" t="s">
        <v>31</v>
      </c>
      <c r="B28" s="11"/>
      <c r="C28" s="11"/>
      <c r="D28" s="5"/>
      <c r="E28" s="11"/>
      <c r="F28" s="11"/>
      <c r="G28" s="11"/>
    </row>
    <row r="29" spans="1:7" ht="21" customHeight="1">
      <c r="A29" s="32" t="s">
        <v>32</v>
      </c>
      <c r="B29" s="11"/>
      <c r="C29" s="11"/>
      <c r="E29" s="32"/>
      <c r="F29" s="11"/>
      <c r="G29" s="11"/>
    </row>
    <row r="30" spans="1:7" ht="21" customHeight="1">
      <c r="A30" s="32" t="s">
        <v>33</v>
      </c>
      <c r="B30" s="33">
        <v>84.9</v>
      </c>
      <c r="C30" s="24" t="s">
        <v>34</v>
      </c>
      <c r="E30" s="32"/>
      <c r="F30" s="33"/>
      <c r="G30" s="24"/>
    </row>
    <row r="31" spans="1:7" ht="18" customHeight="1">
      <c r="A31" s="32" t="s">
        <v>35</v>
      </c>
      <c r="B31" s="31">
        <v>84.9</v>
      </c>
      <c r="C31" s="31" t="s">
        <v>34</v>
      </c>
      <c r="E31" s="32"/>
      <c r="F31" s="31"/>
      <c r="G31" s="31"/>
    </row>
    <row r="32" spans="1:7" ht="18" customHeight="1">
      <c r="A32" s="34" t="s">
        <v>36</v>
      </c>
      <c r="B32" s="31">
        <v>67.1</v>
      </c>
      <c r="C32" s="31" t="s">
        <v>34</v>
      </c>
      <c r="E32" s="34"/>
      <c r="F32" s="31"/>
      <c r="G32" s="31"/>
    </row>
    <row r="33" spans="1:7" ht="18" customHeight="1">
      <c r="A33" s="35" t="s">
        <v>37</v>
      </c>
      <c r="B33" s="36">
        <v>0</v>
      </c>
      <c r="C33" s="31" t="s">
        <v>34</v>
      </c>
      <c r="E33" s="35"/>
      <c r="F33" s="36"/>
      <c r="G33" s="31"/>
    </row>
    <row r="34" spans="1:7" ht="48" customHeight="1">
      <c r="A34" s="35" t="s">
        <v>38</v>
      </c>
      <c r="B34" s="36">
        <v>0</v>
      </c>
      <c r="C34" s="31" t="s">
        <v>34</v>
      </c>
      <c r="E34" s="35"/>
      <c r="F34" s="36"/>
      <c r="G34" s="31"/>
    </row>
    <row r="35" spans="1:7" ht="51" customHeight="1">
      <c r="A35" s="11" t="s">
        <v>39</v>
      </c>
      <c r="B35" s="31">
        <v>0</v>
      </c>
      <c r="C35" s="31" t="s">
        <v>40</v>
      </c>
      <c r="E35" s="11"/>
      <c r="F35" s="31"/>
      <c r="G35" s="31"/>
    </row>
    <row r="36" spans="1:7" ht="18" customHeight="1">
      <c r="A36" s="7" t="s">
        <v>41</v>
      </c>
      <c r="B36" s="31">
        <v>0</v>
      </c>
      <c r="C36" s="31" t="s">
        <v>34</v>
      </c>
      <c r="E36" s="7"/>
      <c r="F36" s="31"/>
      <c r="G36" s="31"/>
    </row>
    <row r="37" spans="1:7" ht="32.25" customHeight="1">
      <c r="A37" s="11" t="s">
        <v>42</v>
      </c>
      <c r="B37" s="36">
        <v>0</v>
      </c>
      <c r="C37" s="31" t="s">
        <v>34</v>
      </c>
      <c r="E37" s="11"/>
      <c r="F37" s="36"/>
      <c r="G37" s="31"/>
    </row>
    <row r="38" spans="1:7" ht="15" customHeight="1">
      <c r="A38" s="37" t="s">
        <v>43</v>
      </c>
      <c r="B38" s="38">
        <v>0</v>
      </c>
      <c r="C38" s="11" t="s">
        <v>34</v>
      </c>
      <c r="D38" s="39"/>
      <c r="E38" s="37"/>
      <c r="F38" s="38"/>
      <c r="G38" s="11"/>
    </row>
    <row r="39" spans="1:7" ht="48" customHeight="1">
      <c r="A39" s="40" t="s">
        <v>44</v>
      </c>
      <c r="B39" s="41">
        <v>0</v>
      </c>
      <c r="C39" s="42"/>
      <c r="D39" s="39"/>
      <c r="E39" s="40"/>
      <c r="F39" s="41"/>
      <c r="G39" s="42"/>
    </row>
    <row r="40" spans="1:7" ht="33" customHeight="1">
      <c r="A40" s="43" t="s">
        <v>45</v>
      </c>
      <c r="B40" s="38">
        <v>0</v>
      </c>
      <c r="C40" s="11" t="s">
        <v>34</v>
      </c>
      <c r="D40" s="39"/>
      <c r="E40" s="43"/>
      <c r="F40" s="38"/>
      <c r="G40" s="11"/>
    </row>
    <row r="41" spans="1:7" ht="15" customHeight="1">
      <c r="A41" s="44" t="s">
        <v>46</v>
      </c>
      <c r="B41" s="38"/>
      <c r="C41" s="11" t="s">
        <v>34</v>
      </c>
      <c r="D41" s="45"/>
      <c r="E41" s="44"/>
      <c r="F41" s="38"/>
      <c r="G41" s="11"/>
    </row>
    <row r="42" spans="1:7" ht="15" customHeight="1">
      <c r="A42" s="43" t="s">
        <v>47</v>
      </c>
      <c r="B42" s="38">
        <v>0</v>
      </c>
      <c r="C42" s="11" t="s">
        <v>34</v>
      </c>
      <c r="D42" s="45"/>
      <c r="E42" s="43"/>
      <c r="F42" s="38"/>
      <c r="G42" s="11"/>
    </row>
    <row r="43" spans="1:7" ht="15.75" customHeight="1">
      <c r="A43" s="32" t="s">
        <v>48</v>
      </c>
      <c r="B43" s="33">
        <v>0</v>
      </c>
      <c r="C43" s="24" t="s">
        <v>34</v>
      </c>
      <c r="D43" s="45"/>
      <c r="E43" s="32"/>
      <c r="F43" s="33"/>
      <c r="G43" s="24"/>
    </row>
    <row r="44" spans="1:7" ht="15.75" customHeight="1">
      <c r="A44" s="1" t="s">
        <v>49</v>
      </c>
      <c r="B44" s="46"/>
      <c r="C44" s="46"/>
      <c r="D44" s="45"/>
      <c r="E44" s="1"/>
      <c r="F44" s="46"/>
      <c r="G44" s="46"/>
    </row>
    <row r="45" spans="1:7" ht="15" customHeight="1">
      <c r="A45" s="1" t="s">
        <v>50</v>
      </c>
      <c r="B45" s="47">
        <v>10</v>
      </c>
      <c r="C45" s="46" t="s">
        <v>51</v>
      </c>
      <c r="D45" s="39"/>
      <c r="E45" s="1"/>
      <c r="F45" s="47"/>
      <c r="G45" s="46"/>
    </row>
    <row r="46" spans="1:7" ht="15" customHeight="1">
      <c r="A46" s="11" t="s">
        <v>52</v>
      </c>
      <c r="B46" s="47">
        <v>160.6</v>
      </c>
      <c r="C46" s="31" t="s">
        <v>34</v>
      </c>
      <c r="D46" s="39"/>
      <c r="E46" s="11"/>
      <c r="F46" s="47"/>
      <c r="G46" s="31"/>
    </row>
    <row r="47" spans="1:7" ht="18" customHeight="1">
      <c r="A47" s="48" t="s">
        <v>53</v>
      </c>
      <c r="B47" s="49"/>
      <c r="C47" s="11"/>
      <c r="E47" s="48"/>
      <c r="F47" s="49"/>
      <c r="G47" s="11"/>
    </row>
    <row r="48" spans="1:7" ht="15" customHeight="1">
      <c r="A48" s="50" t="s">
        <v>54</v>
      </c>
      <c r="B48" s="49"/>
      <c r="C48" s="11"/>
      <c r="D48" s="39"/>
      <c r="E48" s="50"/>
      <c r="F48" s="49"/>
      <c r="G48" s="11"/>
    </row>
    <row r="49" spans="1:7" ht="15" customHeight="1">
      <c r="A49" s="50" t="s">
        <v>55</v>
      </c>
      <c r="B49" s="51">
        <v>160.6</v>
      </c>
      <c r="C49" s="11"/>
      <c r="D49" s="39"/>
      <c r="E49" s="50"/>
      <c r="F49" s="51"/>
      <c r="G49" s="11"/>
    </row>
    <row r="50" spans="1:7" ht="15" customHeight="1">
      <c r="A50" s="50" t="s">
        <v>56</v>
      </c>
      <c r="B50" s="49"/>
      <c r="C50" s="11"/>
      <c r="D50" s="39"/>
      <c r="E50" s="50"/>
      <c r="F50" s="49"/>
      <c r="G50" s="11"/>
    </row>
    <row r="51" spans="1:7" ht="15" customHeight="1">
      <c r="A51" s="232" t="s">
        <v>57</v>
      </c>
      <c r="B51" s="232"/>
      <c r="C51" s="232"/>
      <c r="D51" s="39"/>
      <c r="E51" s="232"/>
      <c r="F51" s="232"/>
      <c r="G51" s="232"/>
    </row>
    <row r="52" spans="4:6" ht="16.5" customHeight="1">
      <c r="D52" s="39"/>
      <c r="E52" s="1"/>
      <c r="F52" s="5"/>
    </row>
    <row r="53" spans="1:7" ht="8.25" customHeight="1">
      <c r="A53" s="52" t="s">
        <v>58</v>
      </c>
      <c r="B53" s="52" t="s">
        <v>59</v>
      </c>
      <c r="C53" s="52" t="s">
        <v>60</v>
      </c>
      <c r="E53" s="52"/>
      <c r="F53" s="52"/>
      <c r="G53" s="52"/>
    </row>
    <row r="54" spans="1:7" ht="50.25" customHeight="1">
      <c r="A54" s="53" t="s">
        <v>61</v>
      </c>
      <c r="B54" s="54" t="s">
        <v>62</v>
      </c>
      <c r="C54" s="55" t="s">
        <v>63</v>
      </c>
      <c r="E54" s="53"/>
      <c r="F54" s="54"/>
      <c r="G54" s="55"/>
    </row>
    <row r="55" spans="1:7" ht="18.75" customHeight="1">
      <c r="A55" s="53" t="s">
        <v>64</v>
      </c>
      <c r="B55" s="54" t="s">
        <v>65</v>
      </c>
      <c r="C55" s="56" t="s">
        <v>66</v>
      </c>
      <c r="E55" s="53"/>
      <c r="F55" s="54"/>
      <c r="G55" s="56"/>
    </row>
    <row r="56" spans="1:7" ht="15" customHeight="1">
      <c r="A56" s="57" t="s">
        <v>67</v>
      </c>
      <c r="B56" s="58" t="s">
        <v>68</v>
      </c>
      <c r="C56" s="55"/>
      <c r="E56" s="57"/>
      <c r="F56" s="58"/>
      <c r="G56" s="55"/>
    </row>
    <row r="57" spans="1:7" ht="15" customHeight="1">
      <c r="A57" s="59" t="s">
        <v>69</v>
      </c>
      <c r="B57" s="60"/>
      <c r="C57" s="61"/>
      <c r="E57" s="59"/>
      <c r="F57" s="60"/>
      <c r="G57" s="61"/>
    </row>
    <row r="58" spans="1:7" ht="15" customHeight="1">
      <c r="A58" s="62" t="s">
        <v>70</v>
      </c>
      <c r="B58" s="63" t="s">
        <v>71</v>
      </c>
      <c r="C58" s="64" t="s">
        <v>72</v>
      </c>
      <c r="E58" s="62"/>
      <c r="F58" s="63"/>
      <c r="G58" s="64"/>
    </row>
    <row r="59" spans="1:7" ht="15" customHeight="1">
      <c r="A59" s="62" t="s">
        <v>73</v>
      </c>
      <c r="B59" s="65"/>
      <c r="C59" s="66"/>
      <c r="E59" s="62"/>
      <c r="F59" s="65"/>
      <c r="G59" s="66"/>
    </row>
    <row r="60" spans="1:7" ht="15" customHeight="1">
      <c r="A60" s="62" t="s">
        <v>74</v>
      </c>
      <c r="B60" s="65"/>
      <c r="C60" s="66"/>
      <c r="E60" s="62"/>
      <c r="F60" s="65"/>
      <c r="G60" s="66"/>
    </row>
    <row r="61" spans="1:7" ht="15" customHeight="1">
      <c r="A61" s="67" t="s">
        <v>75</v>
      </c>
      <c r="B61" s="68"/>
      <c r="C61" s="69"/>
      <c r="E61" s="67"/>
      <c r="F61" s="68"/>
      <c r="G61" s="69"/>
    </row>
    <row r="62" spans="1:7" ht="15" customHeight="1">
      <c r="A62" s="70" t="s">
        <v>76</v>
      </c>
      <c r="B62" s="71" t="s">
        <v>77</v>
      </c>
      <c r="C62" s="72" t="s">
        <v>78</v>
      </c>
      <c r="E62" s="70"/>
      <c r="F62" s="71"/>
      <c r="G62" s="72"/>
    </row>
    <row r="63" spans="1:7" ht="44.25" customHeight="1">
      <c r="A63" s="73" t="s">
        <v>79</v>
      </c>
      <c r="B63" s="54" t="s">
        <v>80</v>
      </c>
      <c r="C63" s="74" t="s">
        <v>81</v>
      </c>
      <c r="E63" s="73"/>
      <c r="F63" s="54"/>
      <c r="G63" s="74"/>
    </row>
    <row r="64" spans="1:7" ht="30" customHeight="1">
      <c r="A64" s="59" t="s">
        <v>82</v>
      </c>
      <c r="B64" s="75"/>
      <c r="C64" s="76"/>
      <c r="E64" s="59"/>
      <c r="F64" s="75"/>
      <c r="G64" s="76"/>
    </row>
    <row r="65" spans="1:7" ht="15" customHeight="1">
      <c r="A65" s="77" t="s">
        <v>83</v>
      </c>
      <c r="B65" s="78" t="s">
        <v>84</v>
      </c>
      <c r="C65" s="79" t="s">
        <v>85</v>
      </c>
      <c r="E65" s="77"/>
      <c r="F65" s="78"/>
      <c r="G65" s="79"/>
    </row>
    <row r="66" spans="1:7" ht="30.75" customHeight="1">
      <c r="A66" s="80" t="s">
        <v>86</v>
      </c>
      <c r="B66" s="81" t="s">
        <v>87</v>
      </c>
      <c r="C66" s="82" t="s">
        <v>88</v>
      </c>
      <c r="E66" s="80"/>
      <c r="F66" s="81"/>
      <c r="G66" s="82"/>
    </row>
    <row r="67" spans="1:7" ht="15" customHeight="1">
      <c r="A67" s="83" t="s">
        <v>75</v>
      </c>
      <c r="B67" s="84"/>
      <c r="C67" s="85"/>
      <c r="E67" s="83"/>
      <c r="F67" s="84"/>
      <c r="G67" s="85"/>
    </row>
    <row r="68" spans="1:7" ht="15" customHeight="1">
      <c r="A68" s="59" t="s">
        <v>89</v>
      </c>
      <c r="B68" s="75"/>
      <c r="C68" s="76"/>
      <c r="E68" s="59"/>
      <c r="F68" s="75"/>
      <c r="G68" s="76"/>
    </row>
    <row r="69" spans="1:7" ht="15" customHeight="1">
      <c r="A69" s="80" t="s">
        <v>90</v>
      </c>
      <c r="B69" s="86" t="s">
        <v>91</v>
      </c>
      <c r="C69" s="87" t="s">
        <v>92</v>
      </c>
      <c r="E69" s="80"/>
      <c r="F69" s="86"/>
      <c r="G69" s="87"/>
    </row>
    <row r="70" spans="1:7" ht="29.25" customHeight="1">
      <c r="A70" s="77" t="s">
        <v>93</v>
      </c>
      <c r="B70" s="86"/>
      <c r="C70" s="88"/>
      <c r="E70" s="77"/>
      <c r="F70" s="86"/>
      <c r="G70" s="88"/>
    </row>
    <row r="71" spans="1:7" ht="27" customHeight="1">
      <c r="A71" s="80" t="s">
        <v>75</v>
      </c>
      <c r="B71" s="81"/>
      <c r="C71" s="85"/>
      <c r="E71" s="80"/>
      <c r="F71" s="81"/>
      <c r="G71" s="85"/>
    </row>
    <row r="72" spans="1:7" ht="12" customHeight="1">
      <c r="A72" s="59" t="s">
        <v>94</v>
      </c>
      <c r="B72" s="75"/>
      <c r="C72" s="76"/>
      <c r="E72" s="59"/>
      <c r="F72" s="75"/>
      <c r="G72" s="76"/>
    </row>
    <row r="73" spans="1:7" ht="34.5" customHeight="1">
      <c r="A73" s="80" t="s">
        <v>95</v>
      </c>
      <c r="B73" s="89" t="s">
        <v>19</v>
      </c>
      <c r="C73" s="82"/>
      <c r="E73" s="80"/>
      <c r="F73" s="89"/>
      <c r="G73" s="82"/>
    </row>
    <row r="74" spans="1:7" ht="15" customHeight="1">
      <c r="A74" s="80" t="s">
        <v>96</v>
      </c>
      <c r="B74" s="81" t="s">
        <v>97</v>
      </c>
      <c r="C74" s="82"/>
      <c r="E74" s="80"/>
      <c r="F74" s="81"/>
      <c r="G74" s="82"/>
    </row>
    <row r="75" spans="1:7" ht="15" customHeight="1">
      <c r="A75" s="80" t="s">
        <v>98</v>
      </c>
      <c r="B75" s="81" t="s">
        <v>19</v>
      </c>
      <c r="C75" s="82"/>
      <c r="E75" s="80"/>
      <c r="F75" s="81"/>
      <c r="G75" s="82"/>
    </row>
    <row r="76" spans="1:7" ht="15" customHeight="1">
      <c r="A76" s="80" t="s">
        <v>99</v>
      </c>
      <c r="B76" s="81" t="s">
        <v>97</v>
      </c>
      <c r="C76" s="82"/>
      <c r="E76" s="80"/>
      <c r="F76" s="81"/>
      <c r="G76" s="82"/>
    </row>
    <row r="77" spans="1:7" ht="15" customHeight="1">
      <c r="A77" s="80" t="s">
        <v>100</v>
      </c>
      <c r="B77" s="81" t="s">
        <v>19</v>
      </c>
      <c r="C77" s="82"/>
      <c r="E77" s="80"/>
      <c r="F77" s="81"/>
      <c r="G77" s="82"/>
    </row>
    <row r="78" spans="1:7" ht="15" customHeight="1">
      <c r="A78" s="80" t="s">
        <v>101</v>
      </c>
      <c r="B78" s="81" t="s">
        <v>19</v>
      </c>
      <c r="C78" s="82"/>
      <c r="E78" s="80"/>
      <c r="F78" s="81"/>
      <c r="G78" s="82"/>
    </row>
    <row r="79" spans="1:7" ht="15" customHeight="1">
      <c r="A79" s="80" t="s">
        <v>102</v>
      </c>
      <c r="B79" s="81" t="s">
        <v>19</v>
      </c>
      <c r="C79" s="82"/>
      <c r="E79" s="80"/>
      <c r="F79" s="81"/>
      <c r="G79" s="82"/>
    </row>
    <row r="80" spans="1:7" ht="15" customHeight="1">
      <c r="A80" s="80" t="s">
        <v>103</v>
      </c>
      <c r="B80" s="81" t="s">
        <v>19</v>
      </c>
      <c r="C80" s="82"/>
      <c r="E80" s="80"/>
      <c r="F80" s="81"/>
      <c r="G80" s="82"/>
    </row>
    <row r="81" spans="1:7" ht="15" customHeight="1">
      <c r="A81" s="83" t="s">
        <v>104</v>
      </c>
      <c r="B81" s="81" t="s">
        <v>19</v>
      </c>
      <c r="C81" s="82"/>
      <c r="E81" s="83"/>
      <c r="F81" s="81"/>
      <c r="G81" s="82"/>
    </row>
    <row r="82" spans="1:7" ht="15" customHeight="1">
      <c r="A82" s="59" t="s">
        <v>105</v>
      </c>
      <c r="B82" s="75"/>
      <c r="C82" s="76"/>
      <c r="E82" s="59"/>
      <c r="F82" s="75"/>
      <c r="G82" s="76"/>
    </row>
    <row r="83" spans="1:7" ht="32.25" customHeight="1">
      <c r="A83" s="80" t="s">
        <v>106</v>
      </c>
      <c r="B83" s="81" t="s">
        <v>97</v>
      </c>
      <c r="C83" s="82"/>
      <c r="E83" s="80"/>
      <c r="F83" s="81"/>
      <c r="G83" s="82"/>
    </row>
    <row r="84" spans="1:7" ht="15" customHeight="1">
      <c r="A84" s="80" t="s">
        <v>107</v>
      </c>
      <c r="B84" s="81" t="s">
        <v>19</v>
      </c>
      <c r="C84" s="82"/>
      <c r="E84" s="80"/>
      <c r="F84" s="81"/>
      <c r="G84" s="82"/>
    </row>
    <row r="85" spans="1:7" ht="15" customHeight="1">
      <c r="A85" s="80" t="s">
        <v>108</v>
      </c>
      <c r="B85" s="81" t="s">
        <v>19</v>
      </c>
      <c r="C85" s="82" t="s">
        <v>109</v>
      </c>
      <c r="E85" s="80"/>
      <c r="F85" s="81"/>
      <c r="G85" s="82"/>
    </row>
    <row r="86" spans="1:7" ht="15" customHeight="1">
      <c r="A86" s="80" t="s">
        <v>110</v>
      </c>
      <c r="B86" s="81" t="s">
        <v>19</v>
      </c>
      <c r="C86" s="82"/>
      <c r="E86" s="80"/>
      <c r="F86" s="81"/>
      <c r="G86" s="82"/>
    </row>
    <row r="87" spans="1:7" ht="15" customHeight="1">
      <c r="A87" s="80" t="s">
        <v>111</v>
      </c>
      <c r="B87" s="81" t="s">
        <v>19</v>
      </c>
      <c r="C87" s="82"/>
      <c r="E87" s="80"/>
      <c r="F87" s="81"/>
      <c r="G87" s="82"/>
    </row>
    <row r="88" spans="1:7" ht="15" customHeight="1">
      <c r="A88" s="80" t="s">
        <v>112</v>
      </c>
      <c r="B88" s="81" t="s">
        <v>113</v>
      </c>
      <c r="C88" s="82"/>
      <c r="E88" s="80"/>
      <c r="F88" s="81"/>
      <c r="G88" s="82"/>
    </row>
    <row r="89" spans="1:7" ht="15" customHeight="1">
      <c r="A89" s="80" t="s">
        <v>114</v>
      </c>
      <c r="B89" s="81" t="s">
        <v>19</v>
      </c>
      <c r="C89" s="82"/>
      <c r="E89" s="80"/>
      <c r="F89" s="81"/>
      <c r="G89" s="82"/>
    </row>
    <row r="90" spans="1:7" ht="15" customHeight="1">
      <c r="A90" s="80" t="s">
        <v>115</v>
      </c>
      <c r="B90" s="81" t="s">
        <v>19</v>
      </c>
      <c r="C90" s="82"/>
      <c r="E90" s="80"/>
      <c r="F90" s="81"/>
      <c r="G90" s="82"/>
    </row>
    <row r="91" spans="1:7" ht="15" customHeight="1">
      <c r="A91" s="80" t="s">
        <v>116</v>
      </c>
      <c r="B91" s="81" t="s">
        <v>19</v>
      </c>
      <c r="C91" s="82"/>
      <c r="E91" s="80"/>
      <c r="F91" s="81"/>
      <c r="G91" s="82"/>
    </row>
    <row r="92" spans="1:7" ht="15" customHeight="1">
      <c r="A92" s="90" t="s">
        <v>75</v>
      </c>
      <c r="B92" s="84" t="s">
        <v>19</v>
      </c>
      <c r="C92" s="91"/>
      <c r="E92" s="90"/>
      <c r="F92" s="84"/>
      <c r="G92" s="91"/>
    </row>
    <row r="93" spans="1:7" ht="15" customHeight="1">
      <c r="A93" s="53" t="s">
        <v>117</v>
      </c>
      <c r="B93" s="54"/>
      <c r="C93" s="56"/>
      <c r="E93" s="53"/>
      <c r="F93" s="54"/>
      <c r="G93" s="56"/>
    </row>
    <row r="94" spans="1:7" ht="15" customHeight="1">
      <c r="A94" s="25" t="s">
        <v>118</v>
      </c>
      <c r="C94" s="5" t="s">
        <v>119</v>
      </c>
      <c r="E94" s="92"/>
      <c r="F94" s="93"/>
      <c r="G94" s="56"/>
    </row>
    <row r="95" ht="42" customHeight="1">
      <c r="A95" s="19" t="s">
        <v>120</v>
      </c>
    </row>
    <row r="96" ht="48.75" customHeight="1"/>
    <row r="97" ht="33.75" customHeight="1">
      <c r="A97" s="1" t="s">
        <v>121</v>
      </c>
    </row>
    <row r="98" ht="12" customHeight="1"/>
  </sheetData>
  <mergeCells count="16">
    <mergeCell ref="B1:C1"/>
    <mergeCell ref="B2:C2"/>
    <mergeCell ref="B3:C3"/>
    <mergeCell ref="A7:C7"/>
    <mergeCell ref="A8:C8"/>
    <mergeCell ref="A9:C9"/>
    <mergeCell ref="A14:B14"/>
    <mergeCell ref="E14:F14"/>
    <mergeCell ref="A24:B24"/>
    <mergeCell ref="E24:F24"/>
    <mergeCell ref="A25:B25"/>
    <mergeCell ref="E25:F25"/>
    <mergeCell ref="A26:B26"/>
    <mergeCell ref="E26:F26"/>
    <mergeCell ref="A51:C51"/>
    <mergeCell ref="E51:G5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3"/>
  <sheetViews>
    <sheetView workbookViewId="0" topLeftCell="A1">
      <selection activeCell="A15" sqref="A15"/>
    </sheetView>
  </sheetViews>
  <sheetFormatPr defaultColWidth="10.00390625" defaultRowHeight="12.75"/>
  <cols>
    <col min="1" max="1" width="34.625" style="94" customWidth="1"/>
    <col min="2" max="2" width="6.00390625" style="94" customWidth="1"/>
    <col min="3" max="3" width="27.25390625" style="94" customWidth="1"/>
    <col min="4" max="4" width="13.125" style="94" customWidth="1"/>
    <col min="5" max="5" width="11.875" style="94" customWidth="1"/>
    <col min="6" max="6" width="0.37109375" style="94" hidden="1" customWidth="1"/>
    <col min="7" max="7" width="16.625" style="94" hidden="1" customWidth="1"/>
    <col min="8" max="8" width="11.00390625" style="94" hidden="1" customWidth="1"/>
    <col min="9" max="16384" width="10.00390625" style="94" customWidth="1"/>
  </cols>
  <sheetData>
    <row r="1" spans="2:5" ht="30" customHeight="1">
      <c r="B1" s="95"/>
      <c r="D1" s="235" t="s">
        <v>122</v>
      </c>
      <c r="E1" s="235"/>
    </row>
    <row r="2" spans="1:7" ht="15.75">
      <c r="A2" s="95"/>
      <c r="B2" s="95"/>
      <c r="C2" s="247" t="s">
        <v>1</v>
      </c>
      <c r="D2" s="247"/>
      <c r="E2" s="95"/>
      <c r="F2" s="95"/>
      <c r="G2" s="95"/>
    </row>
    <row r="3" spans="1:7" ht="50.25" customHeight="1">
      <c r="A3" s="95"/>
      <c r="C3" s="248" t="s">
        <v>2</v>
      </c>
      <c r="D3" s="248"/>
      <c r="E3" s="95"/>
      <c r="F3" s="95"/>
      <c r="G3" s="95"/>
    </row>
    <row r="4" spans="1:7" ht="20.25" customHeight="1">
      <c r="A4" s="95"/>
      <c r="B4" s="95"/>
      <c r="C4" s="96"/>
      <c r="D4" s="97" t="s">
        <v>3</v>
      </c>
      <c r="E4" s="98"/>
      <c r="F4" s="95"/>
      <c r="G4" s="95"/>
    </row>
    <row r="5" spans="1:7" ht="24.75" customHeight="1">
      <c r="A5" s="95"/>
      <c r="B5" s="95"/>
      <c r="C5" s="99" t="s">
        <v>123</v>
      </c>
      <c r="D5" s="97"/>
      <c r="E5" s="100"/>
      <c r="F5" s="95"/>
      <c r="G5" s="95"/>
    </row>
    <row r="6" spans="1:7" ht="12.75" customHeight="1">
      <c r="A6" s="95"/>
      <c r="B6" s="95"/>
      <c r="C6" s="14" t="s">
        <v>4</v>
      </c>
      <c r="D6" s="101"/>
      <c r="E6" s="102"/>
      <c r="F6" s="95"/>
      <c r="G6" s="95"/>
    </row>
    <row r="7" spans="1:7" ht="15">
      <c r="A7" s="95"/>
      <c r="B7" s="95"/>
      <c r="C7" s="19" t="s">
        <v>5</v>
      </c>
      <c r="D7" s="103"/>
      <c r="E7" s="102"/>
      <c r="F7" s="95"/>
      <c r="G7" s="95"/>
    </row>
    <row r="8" spans="1:7" s="105" customFormat="1" ht="28.5" customHeight="1">
      <c r="A8" s="247" t="s">
        <v>124</v>
      </c>
      <c r="B8" s="247"/>
      <c r="C8" s="247"/>
      <c r="D8" s="247"/>
      <c r="E8" s="247"/>
      <c r="F8" s="104"/>
      <c r="G8" s="104"/>
    </row>
    <row r="9" spans="1:7" s="105" customFormat="1" ht="35.25" customHeight="1">
      <c r="A9" s="238" t="s">
        <v>125</v>
      </c>
      <c r="B9" s="238"/>
      <c r="C9" s="238"/>
      <c r="D9" s="238"/>
      <c r="E9" s="238"/>
      <c r="F9" s="104"/>
      <c r="G9" s="104"/>
    </row>
    <row r="10" spans="1:8" s="105" customFormat="1" ht="15.75">
      <c r="A10" s="106"/>
      <c r="B10" s="106"/>
      <c r="D10" s="106" t="s">
        <v>10</v>
      </c>
      <c r="E10" s="106"/>
      <c r="F10" s="104"/>
      <c r="G10" s="107">
        <v>84.9</v>
      </c>
      <c r="H10" s="108">
        <v>67.1</v>
      </c>
    </row>
    <row r="11" spans="1:7" s="112" customFormat="1" ht="81.75" customHeight="1">
      <c r="A11" s="109"/>
      <c r="B11" s="239" t="s">
        <v>126</v>
      </c>
      <c r="C11" s="240"/>
      <c r="D11" s="110" t="s">
        <v>127</v>
      </c>
      <c r="E11" s="110" t="s">
        <v>128</v>
      </c>
      <c r="F11" s="110" t="s">
        <v>129</v>
      </c>
      <c r="G11" s="111"/>
    </row>
    <row r="12" spans="1:8" ht="17.25" customHeight="1">
      <c r="A12" s="113" t="s">
        <v>130</v>
      </c>
      <c r="B12" s="114"/>
      <c r="C12" s="114"/>
      <c r="D12" s="115"/>
      <c r="E12" s="115"/>
      <c r="F12" s="116"/>
      <c r="G12" s="117">
        <f>SUM(D13:D13)</f>
        <v>0</v>
      </c>
      <c r="H12" s="118">
        <f>F13</f>
        <v>0</v>
      </c>
    </row>
    <row r="13" spans="1:7" ht="33" customHeight="1">
      <c r="A13" s="119" t="s">
        <v>131</v>
      </c>
      <c r="B13" s="120"/>
      <c r="C13" s="121" t="s">
        <v>132</v>
      </c>
      <c r="D13" s="122">
        <v>0</v>
      </c>
      <c r="E13" s="122">
        <f>D13/$G$10/12</f>
        <v>0</v>
      </c>
      <c r="F13" s="123">
        <f>D13/$H$10/12</f>
        <v>0</v>
      </c>
      <c r="G13" s="124"/>
    </row>
    <row r="14" spans="1:8" ht="15" customHeight="1">
      <c r="A14" s="125" t="s">
        <v>133</v>
      </c>
      <c r="B14" s="126"/>
      <c r="C14" s="126"/>
      <c r="D14" s="127"/>
      <c r="E14" s="128"/>
      <c r="F14" s="129"/>
      <c r="G14" s="130">
        <f>SUM(D15:D21)</f>
        <v>3562.6769999999997</v>
      </c>
      <c r="H14" s="131">
        <f>SUM(F15:F21)</f>
        <v>4.424586438152012</v>
      </c>
    </row>
    <row r="15" spans="1:18" ht="31.5" customHeight="1">
      <c r="A15" s="132" t="s">
        <v>134</v>
      </c>
      <c r="B15" s="133">
        <v>2</v>
      </c>
      <c r="C15" s="134" t="s">
        <v>132</v>
      </c>
      <c r="D15" s="135">
        <v>0</v>
      </c>
      <c r="E15" s="136">
        <f aca="true" t="shared" si="0" ref="E15:E21">D15/$G$10/12</f>
        <v>0</v>
      </c>
      <c r="F15" s="137">
        <f aca="true" t="shared" si="1" ref="F15:F21">D15/$H$10/12</f>
        <v>0</v>
      </c>
      <c r="G15" s="124"/>
      <c r="J15" s="138"/>
      <c r="K15" s="139"/>
      <c r="L15" s="139"/>
      <c r="M15" s="139"/>
      <c r="N15" s="139"/>
      <c r="O15" s="139"/>
      <c r="P15" s="139"/>
      <c r="Q15" s="139"/>
      <c r="R15" s="139"/>
    </row>
    <row r="16" spans="1:7" ht="31.5" customHeight="1">
      <c r="A16" s="119" t="s">
        <v>135</v>
      </c>
      <c r="B16" s="120">
        <v>2</v>
      </c>
      <c r="C16" s="140" t="s">
        <v>132</v>
      </c>
      <c r="D16" s="141">
        <v>0</v>
      </c>
      <c r="E16" s="136">
        <f t="shared" si="0"/>
        <v>0</v>
      </c>
      <c r="F16" s="137">
        <f t="shared" si="1"/>
        <v>0</v>
      </c>
      <c r="G16" s="124"/>
    </row>
    <row r="17" spans="1:7" ht="30.75" customHeight="1">
      <c r="A17" s="119" t="s">
        <v>136</v>
      </c>
      <c r="B17" s="120"/>
      <c r="C17" s="140" t="s">
        <v>132</v>
      </c>
      <c r="D17" s="141">
        <v>0</v>
      </c>
      <c r="E17" s="136">
        <f t="shared" si="0"/>
        <v>0</v>
      </c>
      <c r="F17" s="137">
        <f t="shared" si="1"/>
        <v>0</v>
      </c>
      <c r="G17" s="124"/>
    </row>
    <row r="18" spans="1:6" ht="30" customHeight="1">
      <c r="A18" s="119" t="s">
        <v>137</v>
      </c>
      <c r="B18" s="120">
        <v>2</v>
      </c>
      <c r="C18" s="140" t="s">
        <v>132</v>
      </c>
      <c r="D18" s="141">
        <v>0</v>
      </c>
      <c r="E18" s="136">
        <f t="shared" si="0"/>
        <v>0</v>
      </c>
      <c r="F18" s="137">
        <f t="shared" si="1"/>
        <v>0</v>
      </c>
    </row>
    <row r="19" spans="1:7" ht="60.75" customHeight="1">
      <c r="A19" s="119" t="s">
        <v>138</v>
      </c>
      <c r="B19" s="142">
        <v>1</v>
      </c>
      <c r="C19" s="143" t="s">
        <v>139</v>
      </c>
      <c r="D19" s="141">
        <v>0</v>
      </c>
      <c r="E19" s="136">
        <f t="shared" si="0"/>
        <v>0</v>
      </c>
      <c r="F19" s="137">
        <f t="shared" si="1"/>
        <v>0</v>
      </c>
      <c r="G19" s="124"/>
    </row>
    <row r="20" spans="1:7" ht="14.25" customHeight="1">
      <c r="A20" s="119" t="s">
        <v>140</v>
      </c>
      <c r="B20" s="144">
        <v>10.916666666666666</v>
      </c>
      <c r="C20" s="121" t="s">
        <v>141</v>
      </c>
      <c r="D20" s="141">
        <v>0</v>
      </c>
      <c r="E20" s="136">
        <f t="shared" si="0"/>
        <v>0</v>
      </c>
      <c r="F20" s="137">
        <f t="shared" si="1"/>
        <v>0</v>
      </c>
      <c r="G20" s="124"/>
    </row>
    <row r="21" spans="1:7" ht="15.75" customHeight="1">
      <c r="A21" s="145" t="s">
        <v>142</v>
      </c>
      <c r="B21" s="146">
        <v>6</v>
      </c>
      <c r="C21" s="147" t="s">
        <v>132</v>
      </c>
      <c r="D21" s="148">
        <v>3562.6769999999997</v>
      </c>
      <c r="E21" s="149">
        <f t="shared" si="0"/>
        <v>3.4969346289752643</v>
      </c>
      <c r="F21" s="137">
        <f t="shared" si="1"/>
        <v>4.424586438152012</v>
      </c>
      <c r="G21" s="124"/>
    </row>
    <row r="22" spans="1:8" ht="17.25" customHeight="1">
      <c r="A22" s="150" t="s">
        <v>143</v>
      </c>
      <c r="B22" s="151"/>
      <c r="C22" s="151"/>
      <c r="D22" s="152"/>
      <c r="E22" s="153"/>
      <c r="F22" s="154"/>
      <c r="G22" s="155">
        <f>SUM(D23:D27)</f>
        <v>3053.0791424378426</v>
      </c>
      <c r="H22" s="156">
        <f>SUM(F23:F27)</f>
        <v>3.7917028594608087</v>
      </c>
    </row>
    <row r="23" spans="1:7" ht="32.25" customHeight="1">
      <c r="A23" s="132" t="s">
        <v>144</v>
      </c>
      <c r="B23" s="133">
        <v>1</v>
      </c>
      <c r="C23" s="134" t="s">
        <v>145</v>
      </c>
      <c r="D23" s="157">
        <v>0</v>
      </c>
      <c r="E23" s="136">
        <f>D23/$G$10/12</f>
        <v>0</v>
      </c>
      <c r="F23" s="137">
        <f>D23/$H$10/12</f>
        <v>0</v>
      </c>
      <c r="G23" s="124"/>
    </row>
    <row r="24" spans="1:7" ht="80.25" customHeight="1">
      <c r="A24" s="158" t="s">
        <v>146</v>
      </c>
      <c r="B24" s="120">
        <v>2</v>
      </c>
      <c r="C24" s="140" t="s">
        <v>145</v>
      </c>
      <c r="D24" s="157">
        <v>3053.0791424378426</v>
      </c>
      <c r="E24" s="136">
        <f>D24/$G$10/12</f>
        <v>2.9967404224949377</v>
      </c>
      <c r="F24" s="137">
        <f>D24/$H$10/12</f>
        <v>3.7917028594608087</v>
      </c>
      <c r="G24" s="124"/>
    </row>
    <row r="25" spans="1:6" ht="47.25" customHeight="1">
      <c r="A25" s="119" t="s">
        <v>147</v>
      </c>
      <c r="B25" s="142">
        <v>1</v>
      </c>
      <c r="C25" s="159" t="s">
        <v>148</v>
      </c>
      <c r="D25" s="157">
        <v>0</v>
      </c>
      <c r="E25" s="136">
        <f>D25/$G$10/12</f>
        <v>0</v>
      </c>
      <c r="F25" s="137">
        <f>D25/$H$10/12</f>
        <v>0</v>
      </c>
    </row>
    <row r="26" spans="1:7" ht="66" customHeight="1">
      <c r="A26" s="119" t="s">
        <v>149</v>
      </c>
      <c r="B26" s="120">
        <v>2</v>
      </c>
      <c r="C26" s="140" t="s">
        <v>145</v>
      </c>
      <c r="D26" s="157">
        <v>0</v>
      </c>
      <c r="E26" s="136">
        <f>D26/$G$10/12</f>
        <v>0</v>
      </c>
      <c r="F26" s="137">
        <f>D26/$H$10/12</f>
        <v>0</v>
      </c>
      <c r="G26" s="124"/>
    </row>
    <row r="27" spans="1:7" ht="33" customHeight="1">
      <c r="A27" s="145" t="s">
        <v>150</v>
      </c>
      <c r="B27" s="146">
        <v>1</v>
      </c>
      <c r="C27" s="147" t="s">
        <v>151</v>
      </c>
      <c r="D27" s="157">
        <v>0</v>
      </c>
      <c r="E27" s="136">
        <f>D27/$G$10/12</f>
        <v>0</v>
      </c>
      <c r="F27" s="137">
        <f>D27/$H$10/12</f>
        <v>0</v>
      </c>
      <c r="G27" s="124"/>
    </row>
    <row r="28" spans="1:8" ht="17.25" customHeight="1">
      <c r="A28" s="160" t="s">
        <v>152</v>
      </c>
      <c r="B28" s="161"/>
      <c r="C28" s="161"/>
      <c r="D28" s="162"/>
      <c r="E28" s="161"/>
      <c r="F28" s="163"/>
      <c r="G28" s="164">
        <f>SUM(D29:D39)</f>
        <v>625.6151286590132</v>
      </c>
      <c r="H28" s="165">
        <f>SUM(F29:F39)</f>
        <v>0.7769686148273884</v>
      </c>
    </row>
    <row r="29" spans="1:7" s="139" customFormat="1" ht="29.25" customHeight="1">
      <c r="A29" s="241" t="s">
        <v>153</v>
      </c>
      <c r="B29" s="243" t="s">
        <v>154</v>
      </c>
      <c r="C29" s="244"/>
      <c r="D29" s="157"/>
      <c r="E29" s="136"/>
      <c r="F29" s="137">
        <f aca="true" t="shared" si="2" ref="F29:F39">D29/$H$10/12</f>
        <v>0</v>
      </c>
      <c r="G29" s="166"/>
    </row>
    <row r="30" spans="1:7" s="139" customFormat="1" ht="17.25" customHeight="1">
      <c r="A30" s="242"/>
      <c r="B30" s="120">
        <v>2</v>
      </c>
      <c r="C30" s="167" t="s">
        <v>155</v>
      </c>
      <c r="D30" s="157">
        <v>0</v>
      </c>
      <c r="E30" s="136">
        <f>D30/$G$10/12</f>
        <v>0</v>
      </c>
      <c r="F30" s="137">
        <f t="shared" si="2"/>
        <v>0</v>
      </c>
      <c r="G30" s="166"/>
    </row>
    <row r="31" spans="1:7" s="139" customFormat="1" ht="31.5" customHeight="1">
      <c r="A31" s="242"/>
      <c r="B31" s="245" t="s">
        <v>156</v>
      </c>
      <c r="C31" s="246"/>
      <c r="D31" s="157"/>
      <c r="E31" s="136"/>
      <c r="F31" s="137">
        <f t="shared" si="2"/>
        <v>0</v>
      </c>
      <c r="G31" s="166"/>
    </row>
    <row r="32" spans="1:7" s="139" customFormat="1" ht="16.5" customHeight="1">
      <c r="A32" s="242"/>
      <c r="B32" s="120">
        <v>2</v>
      </c>
      <c r="C32" s="167" t="s">
        <v>155</v>
      </c>
      <c r="D32" s="157">
        <v>0</v>
      </c>
      <c r="E32" s="136">
        <f>D32/$G$10/12</f>
        <v>0</v>
      </c>
      <c r="F32" s="137">
        <f t="shared" si="2"/>
        <v>0</v>
      </c>
      <c r="G32" s="166"/>
    </row>
    <row r="33" spans="1:7" s="139" customFormat="1" ht="26.25" customHeight="1">
      <c r="A33" s="242"/>
      <c r="B33" s="245" t="s">
        <v>157</v>
      </c>
      <c r="C33" s="246"/>
      <c r="D33" s="157"/>
      <c r="E33" s="136"/>
      <c r="F33" s="137">
        <f t="shared" si="2"/>
        <v>0</v>
      </c>
      <c r="G33" s="166"/>
    </row>
    <row r="34" spans="1:7" s="139" customFormat="1" ht="16.5" customHeight="1">
      <c r="A34" s="242"/>
      <c r="B34" s="120">
        <v>12</v>
      </c>
      <c r="C34" s="167" t="s">
        <v>155</v>
      </c>
      <c r="D34" s="157">
        <v>96.05003675971803</v>
      </c>
      <c r="E34" s="136">
        <f>D34/$G$10/12</f>
        <v>0.0942776175497821</v>
      </c>
      <c r="F34" s="137">
        <f t="shared" si="2"/>
        <v>0.11928717928429959</v>
      </c>
      <c r="G34" s="166"/>
    </row>
    <row r="35" spans="1:7" s="139" customFormat="1" ht="27" customHeight="1">
      <c r="A35" s="242"/>
      <c r="B35" s="245" t="s">
        <v>158</v>
      </c>
      <c r="C35" s="246"/>
      <c r="D35" s="157"/>
      <c r="E35" s="136"/>
      <c r="F35" s="137">
        <f t="shared" si="2"/>
        <v>0</v>
      </c>
      <c r="G35" s="166"/>
    </row>
    <row r="36" spans="1:7" s="139" customFormat="1" ht="15.75" customHeight="1">
      <c r="A36" s="242"/>
      <c r="B36" s="120">
        <v>12</v>
      </c>
      <c r="C36" s="167" t="s">
        <v>145</v>
      </c>
      <c r="D36" s="157">
        <v>223.92509189929515</v>
      </c>
      <c r="E36" s="136">
        <f>D36/$G$10/12</f>
        <v>0.219792983803784</v>
      </c>
      <c r="F36" s="137">
        <f t="shared" si="2"/>
        <v>0.27809872317349127</v>
      </c>
      <c r="G36" s="166"/>
    </row>
    <row r="37" spans="1:7" s="139" customFormat="1" ht="55.5" customHeight="1">
      <c r="A37" s="168" t="s">
        <v>159</v>
      </c>
      <c r="B37" s="236" t="s">
        <v>160</v>
      </c>
      <c r="C37" s="237"/>
      <c r="D37" s="157">
        <v>305.64</v>
      </c>
      <c r="E37" s="136">
        <f>D37/$G$10/12</f>
        <v>0.3</v>
      </c>
      <c r="F37" s="137">
        <f t="shared" si="2"/>
        <v>0.3795827123695976</v>
      </c>
      <c r="G37" s="166"/>
    </row>
    <row r="38" spans="1:7" s="139" customFormat="1" ht="16.5" customHeight="1">
      <c r="A38" s="169" t="s">
        <v>161</v>
      </c>
      <c r="B38" s="170">
        <v>1</v>
      </c>
      <c r="C38" s="171" t="s">
        <v>145</v>
      </c>
      <c r="D38" s="157">
        <v>0</v>
      </c>
      <c r="E38" s="136">
        <f>D38/$G$10/12</f>
        <v>0</v>
      </c>
      <c r="F38" s="137">
        <f t="shared" si="2"/>
        <v>0</v>
      </c>
      <c r="G38" s="166"/>
    </row>
    <row r="39" spans="1:7" s="139" customFormat="1" ht="15.75" customHeight="1">
      <c r="A39" s="169" t="s">
        <v>162</v>
      </c>
      <c r="B39" s="172">
        <v>1</v>
      </c>
      <c r="C39" s="173" t="s">
        <v>145</v>
      </c>
      <c r="D39" s="157">
        <v>0</v>
      </c>
      <c r="E39" s="136">
        <f>D39/$G$10/12</f>
        <v>0</v>
      </c>
      <c r="F39" s="137">
        <f t="shared" si="2"/>
        <v>0</v>
      </c>
      <c r="G39" s="166"/>
    </row>
    <row r="40" spans="1:8" ht="18" customHeight="1">
      <c r="A40" s="174" t="s">
        <v>163</v>
      </c>
      <c r="B40" s="175"/>
      <c r="C40" s="175"/>
      <c r="D40" s="176">
        <f>SUM(D13:D39)</f>
        <v>7241.371271096855</v>
      </c>
      <c r="E40" s="176">
        <f>SUM(E13:E39)</f>
        <v>7.107745652823768</v>
      </c>
      <c r="F40" s="177"/>
      <c r="G40" s="178"/>
      <c r="H40" s="179"/>
    </row>
    <row r="41" spans="1:8" ht="21.75" customHeight="1">
      <c r="A41" s="180" t="s">
        <v>164</v>
      </c>
      <c r="B41" s="181"/>
      <c r="C41" s="181"/>
      <c r="D41" s="182">
        <f>D40*0.1</f>
        <v>724.1371271096855</v>
      </c>
      <c r="E41" s="181"/>
      <c r="F41" s="183"/>
      <c r="G41" s="184"/>
      <c r="H41" s="185"/>
    </row>
    <row r="42" spans="1:8" ht="16.5" customHeight="1">
      <c r="A42" s="174" t="s">
        <v>165</v>
      </c>
      <c r="B42" s="175"/>
      <c r="C42" s="175"/>
      <c r="D42" s="186">
        <f>D40+D41</f>
        <v>7965.508398206541</v>
      </c>
      <c r="E42" s="187">
        <f>D42/$G$10/12</f>
        <v>7.818520218106144</v>
      </c>
      <c r="F42" s="177"/>
      <c r="G42" s="188">
        <f>G12+G14+G22+G28+G40+D41</f>
        <v>7965.508398206541</v>
      </c>
      <c r="H42" s="179"/>
    </row>
    <row r="43" spans="1:43" s="194" customFormat="1" ht="15.75">
      <c r="A43" s="189"/>
      <c r="B43" s="190"/>
      <c r="C43" s="190"/>
      <c r="D43" s="191"/>
      <c r="E43" s="192"/>
      <c r="F43" s="193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</row>
  </sheetData>
  <mergeCells count="12">
    <mergeCell ref="D1:E1"/>
    <mergeCell ref="C2:D2"/>
    <mergeCell ref="C3:D3"/>
    <mergeCell ref="A8:E8"/>
    <mergeCell ref="B37:C37"/>
    <mergeCell ref="A9:E9"/>
    <mergeCell ref="B11:C11"/>
    <mergeCell ref="A29:A36"/>
    <mergeCell ref="B29:C29"/>
    <mergeCell ref="B31:C31"/>
    <mergeCell ref="B33:C33"/>
    <mergeCell ref="B35:C35"/>
  </mergeCells>
  <printOptions/>
  <pageMargins left="0.75" right="0.25" top="0.22" bottom="0.17" header="0.17" footer="0.2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C13" sqref="C13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3.625" style="0" customWidth="1"/>
    <col min="5" max="5" width="14.375" style="0" customWidth="1"/>
    <col min="6" max="8" width="9.125" style="0" hidden="1" customWidth="1"/>
  </cols>
  <sheetData>
    <row r="1" spans="1:5" ht="29.25" customHeight="1">
      <c r="A1" s="196"/>
      <c r="B1" s="196"/>
      <c r="C1" s="94"/>
      <c r="D1" s="235" t="s">
        <v>166</v>
      </c>
      <c r="E1" s="235"/>
    </row>
    <row r="2" spans="1:5" ht="12.75" customHeight="1">
      <c r="A2" s="196"/>
      <c r="B2" s="196"/>
      <c r="C2" s="247" t="s">
        <v>1</v>
      </c>
      <c r="D2" s="247"/>
      <c r="E2" s="197"/>
    </row>
    <row r="3" spans="1:5" ht="45" customHeight="1">
      <c r="A3" s="196"/>
      <c r="B3" s="196"/>
      <c r="C3" s="248" t="s">
        <v>2</v>
      </c>
      <c r="D3" s="248"/>
      <c r="E3" s="248"/>
    </row>
    <row r="4" spans="1:5" ht="22.5" customHeight="1">
      <c r="A4" s="196"/>
      <c r="B4" s="196"/>
      <c r="C4" s="96"/>
      <c r="D4" s="97" t="s">
        <v>3</v>
      </c>
      <c r="E4" s="196"/>
    </row>
    <row r="5" spans="1:5" ht="15.75">
      <c r="A5" s="196"/>
      <c r="B5" s="196"/>
      <c r="C5" s="99" t="s">
        <v>123</v>
      </c>
      <c r="D5" s="97"/>
      <c r="E5" s="196"/>
    </row>
    <row r="6" spans="1:5" ht="12" customHeight="1">
      <c r="A6" s="196"/>
      <c r="B6" s="196"/>
      <c r="C6" s="14" t="s">
        <v>4</v>
      </c>
      <c r="D6" s="101"/>
      <c r="E6" s="196"/>
    </row>
    <row r="7" spans="1:5" ht="17.25" customHeight="1">
      <c r="A7" s="196"/>
      <c r="B7" s="196"/>
      <c r="C7" s="19" t="s">
        <v>5</v>
      </c>
      <c r="D7" s="103"/>
      <c r="E7" s="196"/>
    </row>
    <row r="8" spans="1:5" ht="30.75" customHeight="1">
      <c r="A8" s="273" t="s">
        <v>124</v>
      </c>
      <c r="B8" s="273"/>
      <c r="C8" s="273"/>
      <c r="D8" s="273"/>
      <c r="E8" s="273"/>
    </row>
    <row r="9" spans="1:8" ht="45.75" customHeight="1">
      <c r="A9" s="266" t="s">
        <v>167</v>
      </c>
      <c r="B9" s="266"/>
      <c r="C9" s="266"/>
      <c r="D9" s="266"/>
      <c r="E9" s="266"/>
      <c r="G9" s="107">
        <v>67.1</v>
      </c>
      <c r="H9" s="108">
        <v>84.9</v>
      </c>
    </row>
    <row r="10" spans="1:5" ht="16.5">
      <c r="A10" s="198"/>
      <c r="B10" s="198"/>
      <c r="C10" s="198" t="s">
        <v>10</v>
      </c>
      <c r="D10" s="198"/>
      <c r="E10" s="198"/>
    </row>
    <row r="11" spans="1:5" ht="84" customHeight="1">
      <c r="A11" s="199"/>
      <c r="B11" s="239" t="s">
        <v>126</v>
      </c>
      <c r="C11" s="240"/>
      <c r="D11" s="200" t="s">
        <v>168</v>
      </c>
      <c r="E11" s="200" t="s">
        <v>169</v>
      </c>
    </row>
    <row r="12" spans="1:5" ht="15.75" customHeight="1">
      <c r="A12" s="267" t="s">
        <v>170</v>
      </c>
      <c r="B12" s="268"/>
      <c r="C12" s="268"/>
      <c r="D12" s="268"/>
      <c r="E12" s="269"/>
    </row>
    <row r="13" spans="1:5" ht="39" customHeight="1">
      <c r="A13" s="132" t="s">
        <v>171</v>
      </c>
      <c r="B13" s="201">
        <v>3</v>
      </c>
      <c r="C13" s="202" t="s">
        <v>132</v>
      </c>
      <c r="D13" s="203">
        <v>0</v>
      </c>
      <c r="E13" s="204">
        <f>D13/12/$H$9</f>
        <v>0</v>
      </c>
    </row>
    <row r="14" spans="1:5" ht="15" customHeight="1">
      <c r="A14" s="119" t="s">
        <v>172</v>
      </c>
      <c r="B14" s="205">
        <v>12</v>
      </c>
      <c r="C14" s="206" t="s">
        <v>145</v>
      </c>
      <c r="D14" s="207">
        <v>0</v>
      </c>
      <c r="E14" s="208">
        <f>D14/12/$H$9</f>
        <v>0</v>
      </c>
    </row>
    <row r="15" spans="1:5" ht="33" customHeight="1">
      <c r="A15" s="119" t="s">
        <v>173</v>
      </c>
      <c r="B15" s="205">
        <v>2</v>
      </c>
      <c r="C15" s="206" t="s">
        <v>145</v>
      </c>
      <c r="D15" s="207">
        <v>0</v>
      </c>
      <c r="E15" s="208">
        <f>D15/12/$H$9</f>
        <v>0</v>
      </c>
    </row>
    <row r="16" spans="1:5" ht="30.75" customHeight="1">
      <c r="A16" s="119" t="s">
        <v>174</v>
      </c>
      <c r="B16" s="205">
        <v>1</v>
      </c>
      <c r="C16" s="206" t="s">
        <v>145</v>
      </c>
      <c r="D16" s="209">
        <v>0</v>
      </c>
      <c r="E16" s="210">
        <f>D16/12/$H$9</f>
        <v>0</v>
      </c>
    </row>
    <row r="17" spans="1:5" ht="15.75" customHeight="1">
      <c r="A17" s="270" t="s">
        <v>133</v>
      </c>
      <c r="B17" s="271"/>
      <c r="C17" s="271"/>
      <c r="D17" s="271"/>
      <c r="E17" s="272"/>
    </row>
    <row r="18" spans="1:5" ht="17.25" customHeight="1">
      <c r="A18" s="132" t="s">
        <v>175</v>
      </c>
      <c r="B18" s="201">
        <v>4</v>
      </c>
      <c r="C18" s="202" t="s">
        <v>145</v>
      </c>
      <c r="D18" s="211">
        <v>0</v>
      </c>
      <c r="E18" s="208">
        <f>D18/12/$H$9</f>
        <v>0</v>
      </c>
    </row>
    <row r="19" spans="1:5" ht="15" customHeight="1">
      <c r="A19" s="119" t="s">
        <v>176</v>
      </c>
      <c r="B19" s="212"/>
      <c r="C19" s="206" t="s">
        <v>132</v>
      </c>
      <c r="D19" s="207">
        <v>0</v>
      </c>
      <c r="E19" s="208">
        <f>D19/12/$H$9</f>
        <v>0</v>
      </c>
    </row>
    <row r="20" spans="1:5" ht="33.75" customHeight="1">
      <c r="A20" s="145" t="s">
        <v>177</v>
      </c>
      <c r="B20" s="213">
        <v>1</v>
      </c>
      <c r="C20" s="214" t="s">
        <v>178</v>
      </c>
      <c r="D20" s="215">
        <v>0</v>
      </c>
      <c r="E20" s="208">
        <f>D20/12/$H$9</f>
        <v>0</v>
      </c>
    </row>
    <row r="21" spans="1:5" ht="15.75" customHeight="1">
      <c r="A21" s="256" t="s">
        <v>179</v>
      </c>
      <c r="B21" s="257"/>
      <c r="C21" s="257"/>
      <c r="D21" s="230"/>
      <c r="E21" s="229"/>
    </row>
    <row r="22" spans="1:5" ht="81" customHeight="1">
      <c r="A22" s="216" t="s">
        <v>180</v>
      </c>
      <c r="B22" s="258" t="s">
        <v>181</v>
      </c>
      <c r="C22" s="259"/>
      <c r="D22" s="217">
        <v>0</v>
      </c>
      <c r="E22" s="208">
        <f>D22/12/$H$9</f>
        <v>0</v>
      </c>
    </row>
    <row r="23" spans="1:5" s="221" customFormat="1" ht="33" customHeight="1">
      <c r="A23" s="218" t="s">
        <v>182</v>
      </c>
      <c r="B23" s="260" t="s">
        <v>178</v>
      </c>
      <c r="C23" s="261"/>
      <c r="D23" s="219">
        <v>1140.1919039783656</v>
      </c>
      <c r="E23" s="220">
        <f>D23/12/$H$9</f>
        <v>1.1191518492131582</v>
      </c>
    </row>
    <row r="24" spans="1:5" ht="15.75" customHeight="1">
      <c r="A24" s="262" t="s">
        <v>183</v>
      </c>
      <c r="B24" s="263"/>
      <c r="C24" s="263"/>
      <c r="D24" s="264"/>
      <c r="E24" s="265"/>
    </row>
    <row r="25" spans="1:5" ht="16.5" customHeight="1">
      <c r="A25" s="222" t="s">
        <v>184</v>
      </c>
      <c r="B25" s="249"/>
      <c r="C25" s="250"/>
      <c r="D25" s="207"/>
      <c r="E25" s="223">
        <f>D25/12/$H$9</f>
        <v>0</v>
      </c>
    </row>
    <row r="26" spans="1:5" ht="30.75" customHeight="1">
      <c r="A26" s="224" t="s">
        <v>185</v>
      </c>
      <c r="B26" s="251"/>
      <c r="C26" s="252"/>
      <c r="D26" s="207"/>
      <c r="E26" s="223">
        <f>D26/12/$H$9</f>
        <v>0</v>
      </c>
    </row>
    <row r="27" spans="1:5" ht="14.25">
      <c r="A27" s="253" t="s">
        <v>186</v>
      </c>
      <c r="B27" s="254"/>
      <c r="C27" s="254"/>
      <c r="D27" s="254"/>
      <c r="E27" s="255"/>
    </row>
    <row r="28" spans="1:5" ht="15.75">
      <c r="A28" s="225" t="s">
        <v>187</v>
      </c>
      <c r="B28" s="226"/>
      <c r="C28" s="226"/>
      <c r="D28" s="227">
        <f>D13+D14+D15+D16+D18+D19+D20+D22+D23+D25+D26</f>
        <v>1140.1919039783656</v>
      </c>
      <c r="E28" s="228">
        <f>E13+E14+E15+E16+E18+E19+E20+E22+E23+E25+E26</f>
        <v>1.1191518492131582</v>
      </c>
    </row>
  </sheetData>
  <mergeCells count="15">
    <mergeCell ref="D1:E1"/>
    <mergeCell ref="C2:D2"/>
    <mergeCell ref="C3:E3"/>
    <mergeCell ref="A8:E8"/>
    <mergeCell ref="A9:E9"/>
    <mergeCell ref="B11:C11"/>
    <mergeCell ref="A12:E12"/>
    <mergeCell ref="A17:E17"/>
    <mergeCell ref="B25:C25"/>
    <mergeCell ref="B26:C26"/>
    <mergeCell ref="A27:E27"/>
    <mergeCell ref="A21:E21"/>
    <mergeCell ref="B22:C22"/>
    <mergeCell ref="B23:C23"/>
    <mergeCell ref="A24:E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Свердловская 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svo30801</dc:creator>
  <cp:keywords/>
  <dc:description/>
  <cp:lastModifiedBy>ОЭХ</cp:lastModifiedBy>
  <cp:lastPrinted>2012-06-13T03:38:49Z</cp:lastPrinted>
  <dcterms:created xsi:type="dcterms:W3CDTF">2012-06-13T03:37:13Z</dcterms:created>
  <dcterms:modified xsi:type="dcterms:W3CDTF">2012-06-13T07:36:09Z</dcterms:modified>
  <cp:category/>
  <cp:version/>
  <cp:contentType/>
  <cp:contentStatus/>
</cp:coreProperties>
</file>