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505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<sst xmlns="http://schemas.openxmlformats.org/spreadsheetml/2006/main" count="250" uniqueCount="185">
  <si>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</si>
  <si>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</si>
  <si>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</si>
  <si>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</si>
  <si>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</si>
  <si>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</si>
  <si>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</si>
  <si>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</si>
  <si>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</si>
  <si>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</si>
  <si>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</si>
  <si>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Багратиона 5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</si>
  <si>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</si>
  <si>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</si>
  <si>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</si>
  <si>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</si>
  <si>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</si>
  <si>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</si>
  <si>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</si>
  <si>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</si>
  <si>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</si>
  <si>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</si>
  <si>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</si>
  <si>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</si>
  <si>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</si>
  <si>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</si>
  <si>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</si>
  <si>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</si>
  <si>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</si>
  <si>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</si>
  <si>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</si>
  <si>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</si>
  <si>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</si>
  <si>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</si>
  <si>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</si>
  <si>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</si>
  <si>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</si>
  <si>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</si>
  <si>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</si>
  <si>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</si>
  <si>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</si>
  <si>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</si>
  <si>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</si>
  <si>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</si>
  <si>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</si>
  <si>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</si>
  <si>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</si>
  <si>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</si>
  <si>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</si>
  <si>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</si>
  <si>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</si>
  <si>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</si>
  <si>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</si>
  <si>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</si>
  <si>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</si>
  <si>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II. Техническое состояние многоквартирного дома, включая пристройки</t>
  </si>
  <si>
    <t>Мягкая кровля</t>
  </si>
  <si>
    <t>Асбоцементная кровля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</si>
  <si>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</si>
  <si>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</si>
  <si>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</si>
  <si>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Черепичная кровля</t>
  </si>
  <si>
    <t>1. Фундамент</t>
  </si>
  <si>
    <t>Бутовый ленточный</t>
  </si>
  <si>
    <t>трещины</t>
  </si>
  <si>
    <t>2. Наружные и внутренние капитальные стены</t>
  </si>
  <si>
    <t>бревенчатые</t>
  </si>
  <si>
    <t>гниль</t>
  </si>
  <si>
    <t>3. Перегородки</t>
  </si>
  <si>
    <t>деревянные</t>
  </si>
  <si>
    <t>4. Перекрытия</t>
  </si>
  <si>
    <t>деревянное отепленное</t>
  </si>
  <si>
    <t>междуэтажные</t>
  </si>
  <si>
    <t>подвальные</t>
  </si>
  <si>
    <t>(другое)</t>
  </si>
  <si>
    <t>чердачное</t>
  </si>
  <si>
    <t>5. Крыша</t>
  </si>
  <si>
    <t>шифер по тесовой обрешетке</t>
  </si>
  <si>
    <t>6. Полы</t>
  </si>
  <si>
    <t xml:space="preserve">дощатый </t>
  </si>
  <si>
    <t>7. Проемы</t>
  </si>
  <si>
    <t>окна</t>
  </si>
  <si>
    <t>2-е створные, глухие</t>
  </si>
  <si>
    <t>двери</t>
  </si>
  <si>
    <t>простые</t>
  </si>
  <si>
    <t>8. Отделка</t>
  </si>
  <si>
    <t>внутренняя</t>
  </si>
  <si>
    <t>штукатурка окраска</t>
  </si>
  <si>
    <t>наружная</t>
  </si>
  <si>
    <t>обшитые тесом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</si>
  <si>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</si>
  <si>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</si>
  <si>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</si>
  <si>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</si>
  <si>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</si>
  <si>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хорошее</t>
  </si>
  <si>
    <t xml:space="preserve">ванны напольные 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</si>
  <si>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</si>
  <si>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</si>
  <si>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</si>
  <si>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</si>
  <si>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</si>
  <si>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</si>
  <si>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</si>
  <si>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</si>
  <si>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</si>
  <si>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</si>
  <si>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</si>
  <si>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</si>
  <si>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</si>
  <si>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</si>
  <si>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</si>
  <si>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</si>
  <si>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</si>
  <si>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удовл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</si>
  <si>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</si>
  <si>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</si>
  <si>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</si>
  <si>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</si>
  <si>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</si>
  <si>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</si>
  <si>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</si>
  <si>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</si>
  <si>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</si>
  <si>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</si>
  <si>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</si>
  <si>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</si>
  <si>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</si>
  <si>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</si>
  <si>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</si>
  <si>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</si>
  <si>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</si>
  <si>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</si>
  <si>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</si>
  <si>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</si>
  <si>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</si>
  <si>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</si>
  <si>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</si>
  <si>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</si>
  <si>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</si>
  <si>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</si>
  <si>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</si>
  <si>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</si>
  <si>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</si>
  <si>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</si>
  <si>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</si>
  <si>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раз(а) в 3 года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</si>
  <si>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</si>
  <si>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</si>
  <si>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</si>
  <si>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</si>
  <si>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</si>
  <si>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</si>
  <si>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</si>
  <si>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</si>
  <si>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</si>
  <si>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</si>
  <si>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</si>
  <si>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</si>
  <si>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</si>
  <si>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</si>
  <si>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</si>
  <si>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</si>
  <si>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</si>
  <si>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</si>
  <si>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</si>
  <si>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</si>
  <si>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</si>
  <si>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</si>
  <si>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</si>
  <si>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</si>
  <si>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</si>
  <si>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</si>
  <si>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</si>
  <si>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</si>
  <si>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</si>
  <si>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</si>
  <si>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</si>
  <si>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</si>
  <si>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</si>
  <si>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</si>
  <si>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</si>
  <si>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</si>
  <si>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</si>
  <si>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r>
      <t xml:space="preserve">16. Утепление и прочистка дымовентиляционных каналов </t>
    </r>
    <r>
      <rPr>
        <sz val="11"/>
        <color indexed="10"/>
        <rFont val="Times New Roman"/>
        <family val="1"/>
      </rPr>
      <t>(дымоходов), Ремонт печей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</si>
</sst>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6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64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64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3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1" fillId="24" borderId="0" xfId="0" applyFont="1" applyFill="1" applyAlignment="1">
      <alignment horizontal="center"/>
    </xf>
    <xf numFmtId="49" fontId="5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1" fillId="24" borderId="0" xfId="0" applyNumberFormat="1" applyFont="1" applyFill="1" applyBorder="1" applyAlignment="1">
      <alignment horizontal="left"/>
    </xf>
    <xf numFmtId="0" fontId="7" fillId="24" borderId="0" xfId="0" applyFont="1" applyFill="1" applyBorder="1" applyAlignment="1">
      <alignment wrapText="1"/>
    </xf>
    <xf numFmtId="0" fontId="12" fillId="24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0" fontId="13" fillId="10" borderId="14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25" borderId="15" xfId="0" applyFont="1" applyFill="1" applyBorder="1" applyAlignment="1">
      <alignment vertical="top"/>
    </xf>
    <xf numFmtId="0" fontId="12" fillId="25" borderId="11" xfId="0" applyFont="1" applyFill="1" applyBorder="1" applyAlignment="1">
      <alignment horizontal="center" vertical="top" wrapText="1"/>
    </xf>
    <xf numFmtId="0" fontId="12" fillId="25" borderId="13" xfId="0" applyFont="1" applyFill="1" applyBorder="1" applyAlignment="1">
      <alignment horizontal="center" vertical="top" wrapText="1"/>
    </xf>
    <xf numFmtId="0" fontId="12" fillId="25" borderId="22" xfId="0" applyFont="1" applyFill="1" applyBorder="1" applyAlignment="1">
      <alignment horizontal="center" vertical="top" wrapText="1"/>
    </xf>
    <xf numFmtId="165" fontId="12" fillId="25" borderId="14" xfId="0" applyNumberFormat="1" applyFont="1" applyFill="1" applyBorder="1" applyAlignment="1">
      <alignment horizontal="center" vertical="top" wrapText="1"/>
    </xf>
    <xf numFmtId="43" fontId="12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2" fillId="4" borderId="17" xfId="0" applyFont="1" applyFill="1" applyBorder="1" applyAlignment="1">
      <alignment vertical="top"/>
    </xf>
    <xf numFmtId="0" fontId="12" fillId="4" borderId="13" xfId="0" applyFont="1" applyFill="1" applyBorder="1" applyAlignment="1">
      <alignment vertical="top"/>
    </xf>
    <xf numFmtId="43" fontId="12" fillId="4" borderId="11" xfId="0" applyNumberFormat="1" applyFont="1" applyFill="1" applyBorder="1" applyAlignment="1">
      <alignment vertical="top"/>
    </xf>
    <xf numFmtId="0" fontId="12" fillId="4" borderId="11" xfId="0" applyFont="1" applyFill="1" applyBorder="1" applyAlignment="1">
      <alignment vertical="top"/>
    </xf>
    <xf numFmtId="0" fontId="1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2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5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2" fillId="22" borderId="18" xfId="0" applyFont="1" applyFill="1" applyBorder="1" applyAlignment="1">
      <alignment vertical="top"/>
    </xf>
    <xf numFmtId="0" fontId="12" fillId="22" borderId="10" xfId="0" applyFont="1" applyFill="1" applyBorder="1" applyAlignment="1">
      <alignment vertical="top"/>
    </xf>
    <xf numFmtId="43" fontId="12" fillId="22" borderId="10" xfId="0" applyNumberFormat="1" applyFont="1" applyFill="1" applyBorder="1" applyAlignment="1">
      <alignment vertical="top"/>
    </xf>
    <xf numFmtId="0" fontId="12" fillId="22" borderId="11" xfId="0" applyFont="1" applyFill="1" applyBorder="1" applyAlignment="1">
      <alignment vertical="top"/>
    </xf>
    <xf numFmtId="0" fontId="12" fillId="22" borderId="21" xfId="0" applyFont="1" applyFill="1" applyBorder="1" applyAlignment="1">
      <alignment vertical="top"/>
    </xf>
    <xf numFmtId="165" fontId="12" fillId="22" borderId="14" xfId="0" applyNumberFormat="1" applyFont="1" applyFill="1" applyBorder="1" applyAlignment="1">
      <alignment/>
    </xf>
    <xf numFmtId="43" fontId="12" fillId="22" borderId="14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left" vertical="top" wrapText="1"/>
    </xf>
    <xf numFmtId="0" fontId="12" fillId="7" borderId="15" xfId="0" applyFont="1" applyFill="1" applyBorder="1" applyAlignment="1">
      <alignment vertical="top"/>
    </xf>
    <xf numFmtId="0" fontId="12" fillId="7" borderId="11" xfId="0" applyFont="1" applyFill="1" applyBorder="1" applyAlignment="1">
      <alignment horizontal="center" vertical="top"/>
    </xf>
    <xf numFmtId="43" fontId="12" fillId="7" borderId="11" xfId="0" applyNumberFormat="1" applyFont="1" applyFill="1" applyBorder="1" applyAlignment="1">
      <alignment horizontal="center" vertical="top"/>
    </xf>
    <xf numFmtId="0" fontId="12" fillId="7" borderId="21" xfId="0" applyFont="1" applyFill="1" applyBorder="1" applyAlignment="1">
      <alignment horizontal="center" vertical="top"/>
    </xf>
    <xf numFmtId="165" fontId="12" fillId="7" borderId="14" xfId="0" applyNumberFormat="1" applyFont="1" applyFill="1" applyBorder="1" applyAlignment="1">
      <alignment horizontal="center" vertical="top" wrapText="1"/>
    </xf>
    <xf numFmtId="43" fontId="12" fillId="7" borderId="14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4" fillId="3" borderId="21" xfId="0" applyFont="1" applyFill="1" applyBorder="1" applyAlignment="1">
      <alignment vertical="top"/>
    </xf>
    <xf numFmtId="165" fontId="12" fillId="3" borderId="14" xfId="0" applyNumberFormat="1" applyFont="1" applyFill="1" applyBorder="1" applyAlignment="1">
      <alignment horizontal="center" vertical="top" wrapText="1"/>
    </xf>
    <xf numFmtId="43" fontId="12" fillId="3" borderId="14" xfId="0" applyNumberFormat="1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/>
    </xf>
    <xf numFmtId="0" fontId="12" fillId="5" borderId="11" xfId="0" applyFont="1" applyFill="1" applyBorder="1" applyAlignment="1">
      <alignment/>
    </xf>
    <xf numFmtId="43" fontId="12" fillId="5" borderId="11" xfId="0" applyNumberFormat="1" applyFont="1" applyFill="1" applyBorder="1" applyAlignment="1">
      <alignment/>
    </xf>
    <xf numFmtId="0" fontId="12" fillId="5" borderId="21" xfId="0" applyFont="1" applyFill="1" applyBorder="1" applyAlignment="1">
      <alignment/>
    </xf>
    <xf numFmtId="165" fontId="12" fillId="5" borderId="14" xfId="42" applyNumberFormat="1" applyFont="1" applyFill="1" applyBorder="1" applyAlignment="1">
      <alignment horizontal="center"/>
    </xf>
    <xf numFmtId="43" fontId="12" fillId="5" borderId="14" xfId="42" applyNumberFormat="1" applyFont="1" applyFill="1" applyBorder="1" applyAlignment="1">
      <alignment/>
    </xf>
    <xf numFmtId="165" fontId="12" fillId="0" borderId="19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12" fillId="0" borderId="0" xfId="42" applyNumberFormat="1" applyFont="1" applyFill="1" applyBorder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12" fillId="0" borderId="0" xfId="42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6" fillId="24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9" fillId="0" borderId="20" xfId="0" applyNumberFormat="1" applyFont="1" applyFill="1" applyBorder="1" applyAlignment="1">
      <alignment horizontal="center" vertical="top"/>
    </xf>
    <xf numFmtId="2" fontId="9" fillId="0" borderId="23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1" fontId="9" fillId="0" borderId="19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4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4" borderId="0" xfId="0" applyFont="1" applyFill="1" applyAlignment="1">
      <alignment horizontal="center" vertical="top" wrapText="1"/>
    </xf>
    <xf numFmtId="0" fontId="11" fillId="0" borderId="17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22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2" fillId="5" borderId="15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0" fontId="4" fillId="25" borderId="21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6" fillId="24" borderId="0" xfId="0" applyFont="1" applyFill="1" applyAlignment="1">
      <alignment horizontal="center"/>
    </xf>
    <xf numFmtId="0" fontId="16" fillId="24" borderId="0" xfId="0" applyFont="1" applyFill="1" applyAlignment="1">
      <alignment horizontal="center" wrapText="1"/>
    </xf>
    <xf numFmtId="0" fontId="36" fillId="0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/>
    </xf>
    <xf numFmtId="0" fontId="37" fillId="4" borderId="21" xfId="0" applyFont="1" applyFill="1" applyBorder="1" applyAlignment="1">
      <alignment vertical="top"/>
    </xf>
    <xf numFmtId="165" fontId="37" fillId="4" borderId="14" xfId="0" applyNumberFormat="1" applyFont="1" applyFill="1" applyBorder="1" applyAlignment="1">
      <alignment/>
    </xf>
    <xf numFmtId="43" fontId="37" fillId="4" borderId="14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3" fontId="11" fillId="0" borderId="17" xfId="42" applyNumberFormat="1" applyFont="1" applyFill="1" applyBorder="1" applyAlignment="1">
      <alignment/>
    </xf>
    <xf numFmtId="0" fontId="11" fillId="0" borderId="17" xfId="0" applyFont="1" applyFill="1" applyBorder="1" applyAlignment="1">
      <alignment horizontal="left" vertical="top" wrapText="1"/>
    </xf>
    <xf numFmtId="43" fontId="11" fillId="0" borderId="16" xfId="42" applyNumberFormat="1" applyFont="1" applyFill="1" applyBorder="1" applyAlignment="1">
      <alignment/>
    </xf>
    <xf numFmtId="43" fontId="11" fillId="0" borderId="20" xfId="42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 vertical="top" wrapText="1"/>
    </xf>
    <xf numFmtId="43" fontId="11" fillId="0" borderId="19" xfId="42" applyNumberFormat="1" applyFont="1" applyFill="1" applyBorder="1" applyAlignment="1">
      <alignment/>
    </xf>
    <xf numFmtId="43" fontId="11" fillId="0" borderId="23" xfId="42" applyNumberFormat="1" applyFont="1" applyFill="1" applyBorder="1" applyAlignment="1">
      <alignment/>
    </xf>
    <xf numFmtId="0" fontId="11" fillId="0" borderId="16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/>
    </xf>
    <xf numFmtId="0" fontId="12" fillId="3" borderId="15" xfId="0" applyFont="1" applyFill="1" applyBorder="1" applyAlignment="1">
      <alignment vertical="top"/>
    </xf>
    <xf numFmtId="0" fontId="12" fillId="3" borderId="11" xfId="0" applyFont="1" applyFill="1" applyBorder="1" applyAlignment="1">
      <alignment vertical="top"/>
    </xf>
    <xf numFmtId="43" fontId="12" fillId="3" borderId="11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43" fontId="11" fillId="0" borderId="12" xfId="42" applyNumberFormat="1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3" fontId="12" fillId="0" borderId="14" xfId="42" applyNumberFormat="1" applyFont="1" applyFill="1" applyBorder="1" applyAlignment="1">
      <alignment horizontal="center"/>
    </xf>
    <xf numFmtId="43" fontId="12" fillId="0" borderId="14" xfId="42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zoomScalePageLayoutView="0" workbookViewId="0" topLeftCell="A22">
      <selection activeCell="E29" sqref="E29"/>
    </sheetView>
  </sheetViews>
  <sheetFormatPr defaultColWidth="9.00390625" defaultRowHeight="12.75"/>
  <cols>
    <col min="1" max="1" width="43.375" style="1" customWidth="1"/>
    <col min="2" max="2" width="21.00390625" style="3" customWidth="1"/>
    <col min="3" max="3" width="17.625" style="3" customWidth="1"/>
    <col min="4" max="4" width="8.375" style="2" customWidth="1"/>
    <col min="5" max="16384" width="9.125" style="3" customWidth="1"/>
  </cols>
  <sheetData>
    <row r="1" spans="2:3" ht="31.5" customHeight="1">
      <c r="B1" s="190" t="s">
        <v>0</v>
      </c>
      <c r="C1" s="190"/>
    </row>
    <row r="2" spans="2:41" ht="15.75">
      <c r="B2" s="186" t="s">
        <v>1</v>
      </c>
      <c r="C2" s="186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61.5" customHeight="1">
      <c r="B3" s="187" t="s">
        <v>2</v>
      </c>
      <c r="C3" s="187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" ht="25.5" customHeight="1">
      <c r="A4" s="3"/>
      <c r="B4" s="8"/>
      <c r="C4" s="3" t="s">
        <v>3</v>
      </c>
      <c r="D4" s="9"/>
    </row>
    <row r="5" spans="1:41" ht="27.75" customHeight="1">
      <c r="A5" s="3"/>
      <c r="B5" s="10" t="s">
        <v>4</v>
      </c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>
      <c r="A6" s="3"/>
      <c r="B6" s="13" t="s">
        <v>5</v>
      </c>
      <c r="C6" s="12" t="s">
        <v>6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" ht="15.75">
      <c r="A7" s="186" t="s">
        <v>7</v>
      </c>
      <c r="B7" s="186"/>
      <c r="C7" s="186"/>
      <c r="D7" s="14"/>
    </row>
    <row r="8" spans="1:4" ht="24" customHeight="1">
      <c r="A8" s="188" t="s">
        <v>8</v>
      </c>
      <c r="B8" s="188"/>
      <c r="C8" s="188"/>
      <c r="D8" s="9"/>
    </row>
    <row r="9" spans="1:4" ht="30.75" customHeight="1">
      <c r="A9" s="186" t="s">
        <v>9</v>
      </c>
      <c r="B9" s="186"/>
      <c r="C9" s="186"/>
      <c r="D9" s="9"/>
    </row>
    <row r="10" spans="1:4" ht="22.5" customHeight="1">
      <c r="A10" s="7" t="s">
        <v>10</v>
      </c>
      <c r="B10" s="15" t="s">
        <v>11</v>
      </c>
      <c r="C10" s="7"/>
      <c r="D10" s="9"/>
    </row>
    <row r="11" spans="1:4" ht="37.5" customHeight="1">
      <c r="A11" s="5" t="s">
        <v>12</v>
      </c>
      <c r="B11" s="16"/>
      <c r="C11" s="16"/>
      <c r="D11" s="9"/>
    </row>
    <row r="12" spans="1:3" ht="30.75" customHeight="1">
      <c r="A12" s="1" t="s">
        <v>13</v>
      </c>
      <c r="B12" s="16" t="s">
        <v>14</v>
      </c>
      <c r="C12" s="7"/>
    </row>
    <row r="13" spans="1:2" ht="15.75" customHeight="1">
      <c r="A13" s="7" t="s">
        <v>15</v>
      </c>
      <c r="B13" s="15">
        <v>1950</v>
      </c>
    </row>
    <row r="14" spans="1:3" ht="15.75" customHeight="1">
      <c r="A14" s="189" t="s">
        <v>16</v>
      </c>
      <c r="B14" s="189"/>
      <c r="C14" s="18">
        <v>0.36</v>
      </c>
    </row>
    <row r="15" spans="1:3" ht="15.75" customHeight="1">
      <c r="A15" s="7" t="s">
        <v>17</v>
      </c>
      <c r="B15" s="18"/>
      <c r="C15" s="19"/>
    </row>
    <row r="16" spans="1:3" ht="15.75" customHeight="1">
      <c r="A16" s="7" t="s">
        <v>18</v>
      </c>
      <c r="B16" s="15"/>
      <c r="C16" s="7"/>
    </row>
    <row r="17" spans="1:2" ht="15.75" customHeight="1">
      <c r="A17" s="5" t="s">
        <v>19</v>
      </c>
      <c r="B17" s="15" t="s">
        <v>20</v>
      </c>
    </row>
    <row r="18" spans="1:2" ht="15.75" customHeight="1">
      <c r="A18" s="7" t="s">
        <v>21</v>
      </c>
      <c r="B18" s="20">
        <v>1</v>
      </c>
    </row>
    <row r="19" spans="1:2" ht="21" customHeight="1">
      <c r="A19" s="7" t="s">
        <v>22</v>
      </c>
      <c r="B19" s="15" t="s">
        <v>20</v>
      </c>
    </row>
    <row r="20" spans="1:2" ht="21" customHeight="1">
      <c r="A20" s="7" t="s">
        <v>23</v>
      </c>
      <c r="B20" s="15" t="s">
        <v>20</v>
      </c>
    </row>
    <row r="21" spans="1:2" ht="21" customHeight="1">
      <c r="A21" s="7" t="s">
        <v>24</v>
      </c>
      <c r="B21" s="15" t="s">
        <v>20</v>
      </c>
    </row>
    <row r="22" spans="1:2" ht="21" customHeight="1">
      <c r="A22" s="7" t="s">
        <v>25</v>
      </c>
      <c r="B22" s="15" t="s">
        <v>20</v>
      </c>
    </row>
    <row r="23" spans="1:2" ht="21" customHeight="1">
      <c r="A23" s="7" t="s">
        <v>26</v>
      </c>
      <c r="B23" s="15">
        <v>1</v>
      </c>
    </row>
    <row r="24" spans="1:3" ht="30.75" customHeight="1">
      <c r="A24" s="187" t="s">
        <v>27</v>
      </c>
      <c r="B24" s="187"/>
      <c r="C24" s="21" t="s">
        <v>20</v>
      </c>
    </row>
    <row r="25" spans="1:3" ht="33.75" customHeight="1">
      <c r="A25" s="187" t="s">
        <v>28</v>
      </c>
      <c r="B25" s="187"/>
      <c r="C25" s="22" t="s">
        <v>20</v>
      </c>
    </row>
    <row r="26" spans="1:3" ht="31.5" customHeight="1">
      <c r="A26" s="187" t="s">
        <v>29</v>
      </c>
      <c r="B26" s="187"/>
      <c r="C26" s="21" t="s">
        <v>20</v>
      </c>
    </row>
    <row r="27" spans="1:3" ht="48.75" customHeight="1">
      <c r="A27" s="7" t="s">
        <v>30</v>
      </c>
      <c r="B27" s="16">
        <v>132</v>
      </c>
      <c r="C27" s="23" t="s">
        <v>31</v>
      </c>
    </row>
    <row r="28" spans="1:3" ht="21" customHeight="1">
      <c r="A28" s="7" t="s">
        <v>32</v>
      </c>
      <c r="B28" s="7"/>
      <c r="C28" s="7"/>
    </row>
    <row r="29" spans="1:4" ht="21.75" customHeight="1">
      <c r="A29" s="227" t="s">
        <v>33</v>
      </c>
      <c r="B29" s="228"/>
      <c r="C29" s="228"/>
      <c r="D29" s="72"/>
    </row>
    <row r="30" spans="1:3" ht="18.75" customHeight="1">
      <c r="A30" s="24" t="s">
        <v>34</v>
      </c>
      <c r="B30" s="25">
        <f>B31+B34</f>
        <v>33.1</v>
      </c>
      <c r="C30" s="16" t="s">
        <v>35</v>
      </c>
    </row>
    <row r="31" spans="1:3" ht="18" customHeight="1">
      <c r="A31" s="24" t="s">
        <v>36</v>
      </c>
      <c r="B31" s="23">
        <v>33.1</v>
      </c>
      <c r="C31" s="23" t="s">
        <v>35</v>
      </c>
    </row>
    <row r="32" spans="1:3" ht="18" customHeight="1">
      <c r="A32" s="26" t="s">
        <v>37</v>
      </c>
      <c r="B32" s="23">
        <v>23.6</v>
      </c>
      <c r="C32" s="23" t="s">
        <v>35</v>
      </c>
    </row>
    <row r="33" spans="1:3" ht="18" customHeight="1">
      <c r="A33" s="27" t="s">
        <v>38</v>
      </c>
      <c r="B33" s="28">
        <v>0</v>
      </c>
      <c r="C33" s="23" t="s">
        <v>35</v>
      </c>
    </row>
    <row r="34" spans="1:3" ht="48" customHeight="1">
      <c r="A34" s="27" t="s">
        <v>39</v>
      </c>
      <c r="B34" s="28">
        <v>0</v>
      </c>
      <c r="C34" s="23" t="s">
        <v>35</v>
      </c>
    </row>
    <row r="35" spans="1:3" ht="51" customHeight="1">
      <c r="A35" s="7" t="s">
        <v>40</v>
      </c>
      <c r="B35" s="23">
        <v>0</v>
      </c>
      <c r="C35" s="23" t="s">
        <v>41</v>
      </c>
    </row>
    <row r="36" spans="1:3" ht="18" customHeight="1">
      <c r="A36" s="5" t="s">
        <v>42</v>
      </c>
      <c r="B36" s="23">
        <v>0</v>
      </c>
      <c r="C36" s="23" t="s">
        <v>35</v>
      </c>
    </row>
    <row r="37" spans="1:3" ht="32.25" customHeight="1">
      <c r="A37" s="7" t="s">
        <v>43</v>
      </c>
      <c r="B37" s="28"/>
      <c r="C37" s="23" t="s">
        <v>35</v>
      </c>
    </row>
    <row r="38" spans="1:3" ht="15" customHeight="1">
      <c r="A38" s="29" t="s">
        <v>44</v>
      </c>
      <c r="B38" s="30">
        <v>0</v>
      </c>
      <c r="C38" s="7" t="s">
        <v>35</v>
      </c>
    </row>
    <row r="39" spans="1:4" ht="48" customHeight="1">
      <c r="A39" s="31" t="s">
        <v>45</v>
      </c>
      <c r="B39" s="32">
        <f>SUM(B40:B43)</f>
        <v>0</v>
      </c>
      <c r="C39" s="33"/>
      <c r="D39" s="34"/>
    </row>
    <row r="40" spans="1:4" ht="33" customHeight="1">
      <c r="A40" s="35" t="s">
        <v>46</v>
      </c>
      <c r="B40" s="30">
        <v>0</v>
      </c>
      <c r="C40" s="7" t="s">
        <v>35</v>
      </c>
      <c r="D40" s="34"/>
    </row>
    <row r="41" spans="1:4" ht="15" customHeight="1">
      <c r="A41" s="36" t="s">
        <v>47</v>
      </c>
      <c r="B41" s="30"/>
      <c r="C41" s="7" t="s">
        <v>35</v>
      </c>
      <c r="D41" s="34"/>
    </row>
    <row r="42" spans="1:4" ht="15" customHeight="1">
      <c r="A42" s="35" t="s">
        <v>48</v>
      </c>
      <c r="B42" s="30">
        <v>0</v>
      </c>
      <c r="C42" s="7" t="s">
        <v>35</v>
      </c>
      <c r="D42" s="37"/>
    </row>
    <row r="43" spans="1:4" ht="15.75" customHeight="1">
      <c r="A43" s="24" t="s">
        <v>49</v>
      </c>
      <c r="B43" s="25">
        <v>0</v>
      </c>
      <c r="C43" s="16" t="s">
        <v>35</v>
      </c>
      <c r="D43" s="37"/>
    </row>
    <row r="44" spans="1:4" ht="15.75" customHeight="1">
      <c r="A44" s="1" t="s">
        <v>50</v>
      </c>
      <c r="B44" s="38"/>
      <c r="C44" s="38"/>
      <c r="D44" s="37"/>
    </row>
    <row r="45" spans="1:4" ht="15" customHeight="1">
      <c r="A45" s="1" t="s">
        <v>51</v>
      </c>
      <c r="B45" s="39">
        <v>5</v>
      </c>
      <c r="C45" s="38" t="s">
        <v>52</v>
      </c>
      <c r="D45" s="37"/>
    </row>
    <row r="46" spans="1:4" ht="15" customHeight="1">
      <c r="A46" s="7" t="s">
        <v>53</v>
      </c>
      <c r="B46" s="40">
        <f>SUM(B47:B50)</f>
        <v>65.5</v>
      </c>
      <c r="C46" s="23" t="s">
        <v>35</v>
      </c>
      <c r="D46" s="34"/>
    </row>
    <row r="47" spans="1:4" ht="18" customHeight="1">
      <c r="A47" s="41" t="s">
        <v>54</v>
      </c>
      <c r="B47" s="42"/>
      <c r="C47" s="7"/>
      <c r="D47" s="34"/>
    </row>
    <row r="48" spans="1:3" ht="15" customHeight="1">
      <c r="A48" s="43" t="s">
        <v>56</v>
      </c>
      <c r="B48" s="42"/>
      <c r="C48" s="7"/>
    </row>
    <row r="49" spans="1:4" ht="15" customHeight="1">
      <c r="A49" s="43" t="s">
        <v>57</v>
      </c>
      <c r="B49" s="42">
        <v>65.5</v>
      </c>
      <c r="C49" s="7"/>
      <c r="D49" s="34"/>
    </row>
    <row r="50" spans="1:4" ht="15" customHeight="1">
      <c r="A50" s="43" t="s">
        <v>61</v>
      </c>
      <c r="B50" s="42"/>
      <c r="C50" s="7"/>
      <c r="D50" s="34"/>
    </row>
    <row r="51" spans="1:4" ht="15" customHeight="1">
      <c r="A51" s="186" t="s">
        <v>55</v>
      </c>
      <c r="B51" s="186"/>
      <c r="C51" s="186"/>
      <c r="D51" s="34"/>
    </row>
    <row r="52" ht="16.5" customHeight="1">
      <c r="D52" s="34"/>
    </row>
    <row r="53" spans="1:4" ht="63.75" customHeight="1">
      <c r="A53" s="44" t="s">
        <v>58</v>
      </c>
      <c r="B53" s="44" t="s">
        <v>59</v>
      </c>
      <c r="C53" s="44" t="s">
        <v>60</v>
      </c>
      <c r="D53" s="34"/>
    </row>
    <row r="54" spans="1:3" ht="12" customHeight="1">
      <c r="A54" s="45" t="s">
        <v>62</v>
      </c>
      <c r="B54" s="46" t="s">
        <v>63</v>
      </c>
      <c r="C54" s="47" t="s">
        <v>64</v>
      </c>
    </row>
    <row r="55" spans="1:3" ht="13.5" customHeight="1">
      <c r="A55" s="45" t="s">
        <v>65</v>
      </c>
      <c r="B55" s="46" t="s">
        <v>66</v>
      </c>
      <c r="C55" s="47" t="s">
        <v>67</v>
      </c>
    </row>
    <row r="56" spans="1:3" ht="13.5" customHeight="1">
      <c r="A56" s="48" t="s">
        <v>68</v>
      </c>
      <c r="B56" s="46" t="s">
        <v>69</v>
      </c>
      <c r="C56" s="47"/>
    </row>
    <row r="57" spans="1:3" ht="13.5" customHeight="1">
      <c r="A57" s="49" t="s">
        <v>70</v>
      </c>
      <c r="B57" s="50"/>
      <c r="C57" s="51"/>
    </row>
    <row r="58" spans="1:3" ht="13.5" customHeight="1">
      <c r="A58" s="52" t="s">
        <v>75</v>
      </c>
      <c r="B58" s="50" t="s">
        <v>71</v>
      </c>
      <c r="C58" s="47"/>
    </row>
    <row r="59" spans="1:3" ht="13.5" customHeight="1">
      <c r="A59" s="52" t="s">
        <v>72</v>
      </c>
      <c r="B59" s="53"/>
      <c r="C59" s="47"/>
    </row>
    <row r="60" spans="1:3" ht="13.5" customHeight="1">
      <c r="A60" s="52" t="s">
        <v>73</v>
      </c>
      <c r="B60" s="53"/>
      <c r="C60" s="47"/>
    </row>
    <row r="61" spans="1:3" ht="13.5" customHeight="1">
      <c r="A61" s="54" t="s">
        <v>74</v>
      </c>
      <c r="B61" s="55"/>
      <c r="C61" s="47"/>
    </row>
    <row r="62" spans="1:3" ht="13.5" customHeight="1">
      <c r="A62" s="56" t="s">
        <v>76</v>
      </c>
      <c r="B62" s="57" t="s">
        <v>77</v>
      </c>
      <c r="C62" s="47"/>
    </row>
    <row r="63" spans="1:3" ht="13.5" customHeight="1">
      <c r="A63" s="58" t="s">
        <v>78</v>
      </c>
      <c r="B63" s="46" t="s">
        <v>79</v>
      </c>
      <c r="C63" s="47"/>
    </row>
    <row r="64" spans="1:3" ht="13.5" customHeight="1">
      <c r="A64" s="49" t="s">
        <v>80</v>
      </c>
      <c r="B64" s="59"/>
      <c r="C64" s="47"/>
    </row>
    <row r="65" spans="1:3" ht="13.5" customHeight="1">
      <c r="A65" s="60" t="s">
        <v>81</v>
      </c>
      <c r="B65" s="53" t="s">
        <v>82</v>
      </c>
      <c r="C65" s="47"/>
    </row>
    <row r="66" spans="1:3" ht="13.5" customHeight="1">
      <c r="A66" s="61" t="s">
        <v>83</v>
      </c>
      <c r="B66" s="62" t="s">
        <v>84</v>
      </c>
      <c r="C66" s="47"/>
    </row>
    <row r="67" spans="1:3" ht="13.5" customHeight="1">
      <c r="A67" s="63" t="s">
        <v>74</v>
      </c>
      <c r="B67" s="57"/>
      <c r="C67" s="47"/>
    </row>
    <row r="68" spans="1:3" ht="13.5" customHeight="1">
      <c r="A68" s="49" t="s">
        <v>85</v>
      </c>
      <c r="B68" s="59"/>
      <c r="C68" s="47"/>
    </row>
    <row r="69" spans="1:3" ht="13.5" customHeight="1">
      <c r="A69" s="61" t="s">
        <v>86</v>
      </c>
      <c r="B69" s="64" t="s">
        <v>87</v>
      </c>
      <c r="C69" s="47"/>
    </row>
    <row r="70" spans="1:3" ht="13.5" customHeight="1">
      <c r="A70" s="60" t="s">
        <v>88</v>
      </c>
      <c r="B70" s="64" t="s">
        <v>89</v>
      </c>
      <c r="C70" s="47"/>
    </row>
    <row r="71" spans="1:3" ht="13.5" customHeight="1">
      <c r="A71" s="61" t="s">
        <v>74</v>
      </c>
      <c r="B71" s="62"/>
      <c r="C71" s="65"/>
    </row>
    <row r="72" spans="1:3" ht="31.5" customHeight="1">
      <c r="A72" s="49" t="s">
        <v>90</v>
      </c>
      <c r="B72" s="59"/>
      <c r="C72" s="51"/>
    </row>
    <row r="73" spans="1:3" ht="14.25" customHeight="1">
      <c r="A73" s="61" t="s">
        <v>96</v>
      </c>
      <c r="B73" s="66"/>
      <c r="C73" s="67"/>
    </row>
    <row r="74" spans="1:3" ht="14.25" customHeight="1">
      <c r="A74" s="61" t="s">
        <v>91</v>
      </c>
      <c r="B74" s="62"/>
      <c r="C74" s="67"/>
    </row>
    <row r="75" spans="1:3" ht="14.25" customHeight="1">
      <c r="A75" s="61" t="s">
        <v>92</v>
      </c>
      <c r="B75" s="62"/>
      <c r="C75" s="67"/>
    </row>
    <row r="76" spans="1:3" ht="14.25" customHeight="1">
      <c r="A76" s="61" t="s">
        <v>93</v>
      </c>
      <c r="B76" s="68" t="s">
        <v>94</v>
      </c>
      <c r="C76" s="67" t="s">
        <v>95</v>
      </c>
    </row>
    <row r="77" spans="1:3" ht="14.25" customHeight="1">
      <c r="A77" s="61" t="s">
        <v>97</v>
      </c>
      <c r="B77" s="62"/>
      <c r="C77" s="67"/>
    </row>
    <row r="78" spans="1:3" ht="14.25" customHeight="1">
      <c r="A78" s="61" t="s">
        <v>98</v>
      </c>
      <c r="B78" s="62" t="s">
        <v>99</v>
      </c>
      <c r="C78" s="67"/>
    </row>
    <row r="79" spans="1:3" ht="14.25" customHeight="1">
      <c r="A79" s="61" t="s">
        <v>100</v>
      </c>
      <c r="B79" s="62" t="s">
        <v>99</v>
      </c>
      <c r="C79" s="67"/>
    </row>
    <row r="80" spans="1:3" ht="14.25" customHeight="1">
      <c r="A80" s="61" t="s">
        <v>101</v>
      </c>
      <c r="B80" s="62"/>
      <c r="C80" s="67"/>
    </row>
    <row r="81" spans="1:3" ht="14.25" customHeight="1">
      <c r="A81" s="63" t="s">
        <v>102</v>
      </c>
      <c r="B81" s="68"/>
      <c r="C81" s="67"/>
    </row>
    <row r="82" spans="1:3" ht="36.75" customHeight="1">
      <c r="A82" s="49" t="s">
        <v>103</v>
      </c>
      <c r="B82" s="59"/>
      <c r="C82" s="51"/>
    </row>
    <row r="83" spans="1:3" ht="13.5" customHeight="1">
      <c r="A83" s="61" t="s">
        <v>104</v>
      </c>
      <c r="B83" s="68" t="s">
        <v>94</v>
      </c>
      <c r="C83" s="67"/>
    </row>
    <row r="84" spans="1:3" ht="13.5" customHeight="1">
      <c r="A84" s="61" t="s">
        <v>105</v>
      </c>
      <c r="B84" s="62"/>
      <c r="C84" s="67"/>
    </row>
    <row r="85" spans="1:3" ht="13.5" customHeight="1">
      <c r="A85" s="61" t="s">
        <v>106</v>
      </c>
      <c r="B85" s="62"/>
      <c r="C85" s="67"/>
    </row>
    <row r="86" spans="1:3" ht="13.5" customHeight="1">
      <c r="A86" s="61" t="s">
        <v>107</v>
      </c>
      <c r="B86" s="62"/>
      <c r="C86" s="67"/>
    </row>
    <row r="87" spans="1:3" ht="13.5" customHeight="1">
      <c r="A87" s="61" t="s">
        <v>108</v>
      </c>
      <c r="B87" s="62"/>
      <c r="C87" s="67"/>
    </row>
    <row r="88" spans="1:3" ht="13.5" customHeight="1">
      <c r="A88" s="61" t="s">
        <v>109</v>
      </c>
      <c r="B88" s="68"/>
      <c r="C88" s="67"/>
    </row>
    <row r="89" spans="1:3" ht="13.5" customHeight="1">
      <c r="A89" s="61" t="s">
        <v>110</v>
      </c>
      <c r="B89" s="68" t="s">
        <v>94</v>
      </c>
      <c r="C89" s="67"/>
    </row>
    <row r="90" spans="1:3" ht="13.5" customHeight="1">
      <c r="A90" s="61" t="s">
        <v>111</v>
      </c>
      <c r="B90" s="62"/>
      <c r="C90" s="67"/>
    </row>
    <row r="91" spans="1:3" ht="13.5" customHeight="1">
      <c r="A91" s="61" t="s">
        <v>112</v>
      </c>
      <c r="B91" s="62" t="s">
        <v>99</v>
      </c>
      <c r="C91" s="67"/>
    </row>
    <row r="92" spans="1:3" ht="13.5" customHeight="1">
      <c r="A92" s="69" t="s">
        <v>74</v>
      </c>
      <c r="B92" s="57"/>
      <c r="C92" s="70"/>
    </row>
    <row r="93" spans="1:3" ht="15" customHeight="1">
      <c r="A93" s="45" t="s">
        <v>113</v>
      </c>
      <c r="B93" s="71" t="s">
        <v>94</v>
      </c>
      <c r="C93" s="47" t="s">
        <v>114</v>
      </c>
    </row>
    <row r="94" spans="1:3" ht="41.25" customHeight="1">
      <c r="A94" s="17" t="s">
        <v>115</v>
      </c>
      <c r="C94" s="3" t="s">
        <v>116</v>
      </c>
    </row>
    <row r="95" ht="42" customHeight="1">
      <c r="A95" s="13" t="s">
        <v>117</v>
      </c>
    </row>
    <row r="96" ht="6" customHeight="1"/>
    <row r="97" ht="25.5" customHeight="1">
      <c r="A97" s="1" t="s">
        <v>118</v>
      </c>
    </row>
    <row r="98" ht="12" customHeight="1"/>
  </sheetData>
  <sheetProtection/>
  <mergeCells count="11">
    <mergeCell ref="A8:C8"/>
    <mergeCell ref="A9:C9"/>
    <mergeCell ref="A14:B14"/>
    <mergeCell ref="B1:C1"/>
    <mergeCell ref="B2:C2"/>
    <mergeCell ref="B3:C3"/>
    <mergeCell ref="A7:C7"/>
    <mergeCell ref="A51:C51"/>
    <mergeCell ref="A24:B24"/>
    <mergeCell ref="A25:B25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PageLayoutView="0" workbookViewId="0" topLeftCell="A24">
      <selection activeCell="A29" sqref="A29:A36"/>
    </sheetView>
  </sheetViews>
  <sheetFormatPr defaultColWidth="10.00390625" defaultRowHeight="12.75"/>
  <cols>
    <col min="1" max="1" width="34.75390625" style="72" customWidth="1"/>
    <col min="2" max="2" width="5.625" style="72" customWidth="1"/>
    <col min="3" max="3" width="21.875" style="72" customWidth="1"/>
    <col min="4" max="4" width="12.375" style="72" customWidth="1"/>
    <col min="5" max="5" width="11.125" style="72" customWidth="1"/>
    <col min="6" max="6" width="8.875" style="72" hidden="1" customWidth="1"/>
    <col min="7" max="7" width="11.125" style="72" hidden="1" customWidth="1"/>
    <col min="8" max="8" width="1.00390625" style="72" hidden="1" customWidth="1"/>
    <col min="9" max="16384" width="10.00390625" style="72" customWidth="1"/>
  </cols>
  <sheetData>
    <row r="1" spans="2:5" ht="39.75" customHeight="1">
      <c r="B1" s="73"/>
      <c r="D1" s="190" t="s">
        <v>119</v>
      </c>
      <c r="E1" s="190"/>
    </row>
    <row r="2" spans="1:7" ht="15.75">
      <c r="A2" s="73"/>
      <c r="B2" s="73"/>
      <c r="C2" s="184" t="s">
        <v>1</v>
      </c>
      <c r="D2" s="184"/>
      <c r="E2" s="73"/>
      <c r="F2" s="73"/>
      <c r="G2" s="73"/>
    </row>
    <row r="3" spans="1:7" ht="64.5" customHeight="1">
      <c r="A3" s="73"/>
      <c r="C3" s="185" t="s">
        <v>2</v>
      </c>
      <c r="D3" s="185"/>
      <c r="E3" s="73"/>
      <c r="F3" s="73"/>
      <c r="G3" s="73"/>
    </row>
    <row r="4" spans="1:7" ht="20.25" customHeight="1">
      <c r="A4" s="73"/>
      <c r="B4" s="73"/>
      <c r="C4" s="74"/>
      <c r="D4" s="75" t="s">
        <v>3</v>
      </c>
      <c r="E4" s="76"/>
      <c r="F4" s="73"/>
      <c r="G4" s="73"/>
    </row>
    <row r="5" spans="1:7" ht="24.75" customHeight="1">
      <c r="A5" s="73"/>
      <c r="B5" s="73"/>
      <c r="C5" s="77" t="s">
        <v>120</v>
      </c>
      <c r="D5" s="75"/>
      <c r="E5" s="78"/>
      <c r="F5" s="73"/>
      <c r="G5" s="73"/>
    </row>
    <row r="6" spans="1:7" ht="12.75" customHeight="1">
      <c r="A6" s="73"/>
      <c r="B6" s="73"/>
      <c r="C6" s="10" t="s">
        <v>4</v>
      </c>
      <c r="D6" s="79"/>
      <c r="E6" s="80"/>
      <c r="F6" s="73"/>
      <c r="G6" s="73"/>
    </row>
    <row r="7" spans="1:7" ht="15">
      <c r="A7" s="73"/>
      <c r="B7" s="73"/>
      <c r="C7" s="13" t="s">
        <v>117</v>
      </c>
      <c r="D7" s="81"/>
      <c r="E7" s="80"/>
      <c r="F7" s="73"/>
      <c r="G7" s="73"/>
    </row>
    <row r="8" spans="1:7" s="83" customFormat="1" ht="19.5" customHeight="1">
      <c r="A8" s="184" t="s">
        <v>121</v>
      </c>
      <c r="B8" s="184"/>
      <c r="C8" s="184"/>
      <c r="D8" s="184"/>
      <c r="E8" s="184"/>
      <c r="F8" s="82"/>
      <c r="G8" s="82"/>
    </row>
    <row r="9" spans="1:7" s="83" customFormat="1" ht="34.5" customHeight="1">
      <c r="A9" s="197" t="s">
        <v>122</v>
      </c>
      <c r="B9" s="197"/>
      <c r="C9" s="197"/>
      <c r="D9" s="197"/>
      <c r="E9" s="197"/>
      <c r="F9" s="82"/>
      <c r="G9" s="82"/>
    </row>
    <row r="10" spans="1:8" s="83" customFormat="1" ht="15" customHeight="1">
      <c r="A10" s="84"/>
      <c r="B10" s="84"/>
      <c r="D10" s="84" t="s">
        <v>11</v>
      </c>
      <c r="E10" s="84"/>
      <c r="F10" s="82"/>
      <c r="G10" s="85">
        <v>33.1</v>
      </c>
      <c r="H10" s="86">
        <v>23.6</v>
      </c>
    </row>
    <row r="11" spans="1:7" s="90" customFormat="1" ht="96.75" customHeight="1">
      <c r="A11" s="87"/>
      <c r="B11" s="234" t="s">
        <v>123</v>
      </c>
      <c r="C11" s="235"/>
      <c r="D11" s="233" t="s">
        <v>124</v>
      </c>
      <c r="E11" s="233" t="s">
        <v>125</v>
      </c>
      <c r="F11" s="88" t="s">
        <v>126</v>
      </c>
      <c r="G11" s="89"/>
    </row>
    <row r="12" spans="1:8" ht="17.25" customHeight="1">
      <c r="A12" s="91" t="s">
        <v>127</v>
      </c>
      <c r="B12" s="92"/>
      <c r="C12" s="92"/>
      <c r="D12" s="93"/>
      <c r="E12" s="93"/>
      <c r="F12" s="94"/>
      <c r="G12" s="95">
        <f>SUM(D13:D13)</f>
        <v>0</v>
      </c>
      <c r="H12" s="96">
        <f>F13</f>
        <v>0</v>
      </c>
    </row>
    <row r="13" spans="1:7" ht="30.75" customHeight="1">
      <c r="A13" s="236" t="s">
        <v>128</v>
      </c>
      <c r="B13" s="98">
        <v>6</v>
      </c>
      <c r="C13" s="99" t="s">
        <v>129</v>
      </c>
      <c r="D13" s="237">
        <v>0</v>
      </c>
      <c r="E13" s="237">
        <v>0</v>
      </c>
      <c r="F13" s="100">
        <f>D13/$H$10/12</f>
        <v>0</v>
      </c>
      <c r="G13" s="101"/>
    </row>
    <row r="14" spans="1:9" ht="18" customHeight="1">
      <c r="A14" s="102" t="s">
        <v>130</v>
      </c>
      <c r="B14" s="103"/>
      <c r="C14" s="103"/>
      <c r="D14" s="104"/>
      <c r="E14" s="105"/>
      <c r="F14" s="229"/>
      <c r="G14" s="230">
        <f>SUM(D15:D21)</f>
        <v>1781.3384999999998</v>
      </c>
      <c r="H14" s="231">
        <f>SUM(F15:F21)</f>
        <v>6.290037076271186</v>
      </c>
      <c r="I14" s="232"/>
    </row>
    <row r="15" spans="1:18" ht="30" customHeight="1">
      <c r="A15" s="238" t="s">
        <v>131</v>
      </c>
      <c r="B15" s="107">
        <v>6</v>
      </c>
      <c r="C15" s="108" t="s">
        <v>129</v>
      </c>
      <c r="D15" s="239">
        <v>0</v>
      </c>
      <c r="E15" s="239">
        <v>0</v>
      </c>
      <c r="F15" s="109">
        <f aca="true" t="shared" si="0" ref="F15:F21">D15/$H$10/12</f>
        <v>0</v>
      </c>
      <c r="G15" s="101"/>
      <c r="J15" s="110"/>
      <c r="K15" s="111"/>
      <c r="L15" s="111"/>
      <c r="M15" s="111"/>
      <c r="N15" s="111"/>
      <c r="O15" s="111"/>
      <c r="P15" s="111"/>
      <c r="Q15" s="111"/>
      <c r="R15" s="111"/>
    </row>
    <row r="16" spans="1:7" ht="15.75" customHeight="1">
      <c r="A16" s="236" t="s">
        <v>132</v>
      </c>
      <c r="B16" s="98">
        <v>2</v>
      </c>
      <c r="C16" s="112" t="s">
        <v>129</v>
      </c>
      <c r="D16" s="240">
        <v>0</v>
      </c>
      <c r="E16" s="240">
        <v>0</v>
      </c>
      <c r="F16" s="109">
        <f t="shared" si="0"/>
        <v>0</v>
      </c>
      <c r="G16" s="101"/>
    </row>
    <row r="17" spans="1:7" ht="30.75" customHeight="1">
      <c r="A17" s="236" t="s">
        <v>133</v>
      </c>
      <c r="B17" s="98">
        <v>6</v>
      </c>
      <c r="C17" s="112" t="s">
        <v>129</v>
      </c>
      <c r="D17" s="240">
        <v>0</v>
      </c>
      <c r="E17" s="240">
        <v>0</v>
      </c>
      <c r="F17" s="109">
        <f t="shared" si="0"/>
        <v>0</v>
      </c>
      <c r="G17" s="101"/>
    </row>
    <row r="18" spans="1:6" ht="30" customHeight="1">
      <c r="A18" s="236" t="s">
        <v>134</v>
      </c>
      <c r="B18" s="98">
        <v>3</v>
      </c>
      <c r="C18" s="112" t="s">
        <v>129</v>
      </c>
      <c r="D18" s="240">
        <v>0</v>
      </c>
      <c r="E18" s="240">
        <v>0</v>
      </c>
      <c r="F18" s="109">
        <f t="shared" si="0"/>
        <v>0</v>
      </c>
    </row>
    <row r="19" spans="1:7" ht="40.5" customHeight="1">
      <c r="A19" s="236" t="s">
        <v>135</v>
      </c>
      <c r="B19" s="113">
        <v>1</v>
      </c>
      <c r="C19" s="114" t="s">
        <v>136</v>
      </c>
      <c r="D19" s="240">
        <v>0</v>
      </c>
      <c r="E19" s="240">
        <v>0</v>
      </c>
      <c r="F19" s="109">
        <f t="shared" si="0"/>
        <v>0</v>
      </c>
      <c r="G19" s="101"/>
    </row>
    <row r="20" spans="1:7" ht="14.25" customHeight="1">
      <c r="A20" s="236" t="s">
        <v>137</v>
      </c>
      <c r="B20" s="98"/>
      <c r="C20" s="112" t="s">
        <v>138</v>
      </c>
      <c r="D20" s="240">
        <v>0</v>
      </c>
      <c r="E20" s="240">
        <v>0</v>
      </c>
      <c r="F20" s="109">
        <f t="shared" si="0"/>
        <v>0</v>
      </c>
      <c r="G20" s="101"/>
    </row>
    <row r="21" spans="1:7" ht="15.75" customHeight="1">
      <c r="A21" s="241" t="s">
        <v>139</v>
      </c>
      <c r="B21" s="116"/>
      <c r="C21" s="117" t="s">
        <v>129</v>
      </c>
      <c r="D21" s="242">
        <v>1781.3384999999998</v>
      </c>
      <c r="E21" s="242">
        <v>4.484739425981872</v>
      </c>
      <c r="F21" s="109">
        <f t="shared" si="0"/>
        <v>6.290037076271186</v>
      </c>
      <c r="G21" s="101"/>
    </row>
    <row r="22" spans="1:8" ht="17.25" customHeight="1">
      <c r="A22" s="118" t="s">
        <v>140</v>
      </c>
      <c r="B22" s="119"/>
      <c r="C22" s="119"/>
      <c r="D22" s="120"/>
      <c r="E22" s="121"/>
      <c r="F22" s="122"/>
      <c r="G22" s="123">
        <f>SUM(D23:D27)</f>
        <v>1786.1026471295872</v>
      </c>
      <c r="H22" s="124">
        <f>SUM(F23:F27)</f>
        <v>6.30685962969487</v>
      </c>
    </row>
    <row r="23" spans="1:7" ht="32.25" customHeight="1">
      <c r="A23" s="238" t="s">
        <v>141</v>
      </c>
      <c r="B23" s="107">
        <v>1</v>
      </c>
      <c r="C23" s="108" t="s">
        <v>138</v>
      </c>
      <c r="D23" s="243">
        <v>0</v>
      </c>
      <c r="E23" s="239">
        <v>0</v>
      </c>
      <c r="F23" s="109">
        <f>D23/$H$10/12</f>
        <v>0</v>
      </c>
      <c r="G23" s="101"/>
    </row>
    <row r="24" spans="1:7" ht="109.5" customHeight="1">
      <c r="A24" s="236" t="s">
        <v>142</v>
      </c>
      <c r="B24" s="98">
        <v>2</v>
      </c>
      <c r="C24" s="112" t="s">
        <v>138</v>
      </c>
      <c r="D24" s="243">
        <v>0</v>
      </c>
      <c r="E24" s="240">
        <v>0</v>
      </c>
      <c r="F24" s="109">
        <f>D24/$H$10/12</f>
        <v>0</v>
      </c>
      <c r="G24" s="101"/>
    </row>
    <row r="25" spans="1:6" ht="47.25" customHeight="1">
      <c r="A25" s="236" t="s">
        <v>143</v>
      </c>
      <c r="B25" s="113">
        <v>1</v>
      </c>
      <c r="C25" s="125" t="s">
        <v>144</v>
      </c>
      <c r="D25" s="243">
        <v>0</v>
      </c>
      <c r="E25" s="240">
        <v>0</v>
      </c>
      <c r="F25" s="109">
        <f>D25/$H$10/12</f>
        <v>0</v>
      </c>
    </row>
    <row r="26" spans="1:7" ht="63.75" customHeight="1">
      <c r="A26" s="236" t="s">
        <v>145</v>
      </c>
      <c r="B26" s="98">
        <v>2</v>
      </c>
      <c r="C26" s="112" t="s">
        <v>138</v>
      </c>
      <c r="D26" s="243">
        <v>0</v>
      </c>
      <c r="E26" s="240">
        <v>0</v>
      </c>
      <c r="F26" s="109">
        <f>D26/$H$10/12</f>
        <v>0</v>
      </c>
      <c r="G26" s="101"/>
    </row>
    <row r="27" spans="1:7" ht="49.5" customHeight="1">
      <c r="A27" s="241" t="s">
        <v>184</v>
      </c>
      <c r="B27" s="116">
        <v>1</v>
      </c>
      <c r="C27" s="117" t="s">
        <v>146</v>
      </c>
      <c r="D27" s="243">
        <v>1786.1026471295872</v>
      </c>
      <c r="E27" s="242">
        <v>4.496733754102687</v>
      </c>
      <c r="F27" s="109">
        <f>D27/$H$10/12</f>
        <v>6.30685962969487</v>
      </c>
      <c r="G27" s="101"/>
    </row>
    <row r="28" spans="1:8" ht="17.25" customHeight="1">
      <c r="A28" s="126" t="s">
        <v>147</v>
      </c>
      <c r="B28" s="127"/>
      <c r="C28" s="127"/>
      <c r="D28" s="128"/>
      <c r="E28" s="127"/>
      <c r="F28" s="129"/>
      <c r="G28" s="130">
        <f>SUM(D29:D39)</f>
        <v>685.1992177067956</v>
      </c>
      <c r="H28" s="131">
        <f>SUM(F29:F39)</f>
        <v>2.4194887630889674</v>
      </c>
    </row>
    <row r="29" spans="1:7" s="111" customFormat="1" ht="29.25" customHeight="1">
      <c r="A29" s="244" t="s">
        <v>148</v>
      </c>
      <c r="B29" s="191" t="s">
        <v>149</v>
      </c>
      <c r="C29" s="192"/>
      <c r="D29" s="243"/>
      <c r="E29" s="239"/>
      <c r="F29" s="109">
        <f aca="true" t="shared" si="1" ref="F29:F39">D29/$H$10/12</f>
        <v>0</v>
      </c>
      <c r="G29" s="132"/>
    </row>
    <row r="30" spans="1:7" s="111" customFormat="1" ht="16.5" customHeight="1">
      <c r="A30" s="245"/>
      <c r="B30" s="98">
        <v>2</v>
      </c>
      <c r="C30" s="133" t="s">
        <v>150</v>
      </c>
      <c r="D30" s="243">
        <v>0</v>
      </c>
      <c r="E30" s="240">
        <v>0</v>
      </c>
      <c r="F30" s="109">
        <f t="shared" si="1"/>
        <v>0</v>
      </c>
      <c r="G30" s="132"/>
    </row>
    <row r="31" spans="1:7" s="111" customFormat="1" ht="42.75" customHeight="1">
      <c r="A31" s="245"/>
      <c r="B31" s="193" t="s">
        <v>151</v>
      </c>
      <c r="C31" s="194"/>
      <c r="D31" s="243"/>
      <c r="E31" s="240"/>
      <c r="F31" s="109">
        <f t="shared" si="1"/>
        <v>0</v>
      </c>
      <c r="G31" s="132"/>
    </row>
    <row r="32" spans="1:7" s="111" customFormat="1" ht="16.5" customHeight="1">
      <c r="A32" s="245"/>
      <c r="B32" s="98">
        <v>2</v>
      </c>
      <c r="C32" s="133" t="s">
        <v>150</v>
      </c>
      <c r="D32" s="243">
        <v>246.06408904778246</v>
      </c>
      <c r="E32" s="240">
        <v>0.6194966995160686</v>
      </c>
      <c r="F32" s="109">
        <f t="shared" si="1"/>
        <v>0.8688703709314352</v>
      </c>
      <c r="G32" s="132"/>
    </row>
    <row r="33" spans="1:7" s="111" customFormat="1" ht="26.25" customHeight="1">
      <c r="A33" s="245"/>
      <c r="B33" s="193" t="s">
        <v>152</v>
      </c>
      <c r="C33" s="194"/>
      <c r="D33" s="243"/>
      <c r="E33" s="240"/>
      <c r="F33" s="109">
        <f t="shared" si="1"/>
        <v>0</v>
      </c>
      <c r="G33" s="132"/>
    </row>
    <row r="34" spans="1:7" s="111" customFormat="1" ht="16.5" customHeight="1">
      <c r="A34" s="245"/>
      <c r="B34" s="98">
        <v>12</v>
      </c>
      <c r="C34" s="133" t="s">
        <v>150</v>
      </c>
      <c r="D34" s="243">
        <v>96.05003675971803</v>
      </c>
      <c r="E34" s="240">
        <v>0.24181781661560428</v>
      </c>
      <c r="F34" s="109">
        <f t="shared" si="1"/>
        <v>0.3391597343210382</v>
      </c>
      <c r="G34" s="132"/>
    </row>
    <row r="35" spans="1:7" s="111" customFormat="1" ht="27" customHeight="1">
      <c r="A35" s="245"/>
      <c r="B35" s="193" t="s">
        <v>153</v>
      </c>
      <c r="C35" s="194"/>
      <c r="D35" s="243"/>
      <c r="E35" s="240"/>
      <c r="F35" s="109">
        <f t="shared" si="1"/>
        <v>0</v>
      </c>
      <c r="G35" s="132"/>
    </row>
    <row r="36" spans="1:7" s="111" customFormat="1" ht="15.75" customHeight="1">
      <c r="A36" s="245"/>
      <c r="B36" s="98">
        <v>12</v>
      </c>
      <c r="C36" s="133" t="s">
        <v>138</v>
      </c>
      <c r="D36" s="243">
        <v>223.92509189929515</v>
      </c>
      <c r="E36" s="240">
        <v>0.563759043049585</v>
      </c>
      <c r="F36" s="109">
        <f t="shared" si="1"/>
        <v>0.7906959459720874</v>
      </c>
      <c r="G36" s="132"/>
    </row>
    <row r="37" spans="1:7" s="111" customFormat="1" ht="55.5" customHeight="1">
      <c r="A37" s="246" t="s">
        <v>154</v>
      </c>
      <c r="B37" s="195" t="s">
        <v>155</v>
      </c>
      <c r="C37" s="196"/>
      <c r="D37" s="243">
        <v>119.16</v>
      </c>
      <c r="E37" s="240">
        <v>0.3</v>
      </c>
      <c r="F37" s="109">
        <f t="shared" si="1"/>
        <v>0.4207627118644068</v>
      </c>
      <c r="G37" s="132"/>
    </row>
    <row r="38" spans="1:7" s="111" customFormat="1" ht="16.5" customHeight="1">
      <c r="A38" s="183" t="s">
        <v>156</v>
      </c>
      <c r="B38" s="98">
        <v>1</v>
      </c>
      <c r="C38" s="133" t="s">
        <v>138</v>
      </c>
      <c r="D38" s="243">
        <v>0</v>
      </c>
      <c r="E38" s="240">
        <v>0</v>
      </c>
      <c r="F38" s="109">
        <f t="shared" si="1"/>
        <v>0</v>
      </c>
      <c r="G38" s="132"/>
    </row>
    <row r="39" spans="1:7" s="111" customFormat="1" ht="15.75" customHeight="1">
      <c r="A39" s="183" t="s">
        <v>157</v>
      </c>
      <c r="B39" s="116">
        <v>1</v>
      </c>
      <c r="C39" s="247" t="s">
        <v>138</v>
      </c>
      <c r="D39" s="243">
        <v>0</v>
      </c>
      <c r="E39" s="242">
        <v>0</v>
      </c>
      <c r="F39" s="109">
        <f t="shared" si="1"/>
        <v>0</v>
      </c>
      <c r="G39" s="132"/>
    </row>
    <row r="40" spans="1:8" ht="15.75" customHeight="1">
      <c r="A40" s="248" t="s">
        <v>158</v>
      </c>
      <c r="B40" s="249"/>
      <c r="C40" s="249"/>
      <c r="D40" s="250"/>
      <c r="E40" s="249"/>
      <c r="F40" s="134"/>
      <c r="G40" s="135">
        <f>D41</f>
        <v>425.26403648363834</v>
      </c>
      <c r="H40" s="136">
        <f>F41</f>
        <v>1.5016385469055027</v>
      </c>
    </row>
    <row r="41" spans="1:7" ht="18" customHeight="1">
      <c r="A41" s="251" t="s">
        <v>159</v>
      </c>
      <c r="B41" s="252"/>
      <c r="C41" s="252"/>
      <c r="D41" s="243">
        <v>425.26403648363834</v>
      </c>
      <c r="E41" s="253">
        <v>1.0706546739265819</v>
      </c>
      <c r="F41" s="109">
        <f>D41/$H$10/12</f>
        <v>1.5016385469055027</v>
      </c>
      <c r="G41" s="101"/>
    </row>
    <row r="42" spans="1:8" ht="13.5" customHeight="1">
      <c r="A42" s="137" t="s">
        <v>160</v>
      </c>
      <c r="B42" s="138"/>
      <c r="C42" s="138"/>
      <c r="D42" s="139"/>
      <c r="E42" s="138"/>
      <c r="F42" s="140"/>
      <c r="G42" s="141">
        <f>G12+G14+G22+G28+G40</f>
        <v>4677.904401320021</v>
      </c>
      <c r="H42" s="142">
        <f>H12+H14+H22+H28+H40</f>
        <v>16.518024015960528</v>
      </c>
    </row>
    <row r="43" spans="1:43" s="144" customFormat="1" ht="14.25">
      <c r="A43" s="254" t="s">
        <v>161</v>
      </c>
      <c r="B43" s="255"/>
      <c r="C43" s="256"/>
      <c r="D43" s="257">
        <v>4677.90440132002</v>
      </c>
      <c r="E43" s="258">
        <v>11.777201413192396</v>
      </c>
      <c r="F43" s="143">
        <f>F13+F15+F16+F17+F18+F19+F20+F21+F23+F24+F25+F26+F27+F30+F32+F34+F36+F37+F38+F39+F41</f>
        <v>16.518024015960528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</row>
    <row r="44" spans="1:43" s="144" customFormat="1" ht="15.75">
      <c r="A44" s="146"/>
      <c r="B44" s="147"/>
      <c r="C44" s="147"/>
      <c r="D44" s="150"/>
      <c r="E44" s="149"/>
      <c r="F44" s="148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</row>
    <row r="45" spans="1:43" s="144" customFormat="1" ht="15.75">
      <c r="A45" s="146"/>
      <c r="B45" s="147"/>
      <c r="C45" s="147"/>
      <c r="D45" s="150"/>
      <c r="E45" s="149"/>
      <c r="F45" s="148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</row>
  </sheetData>
  <sheetProtection/>
  <mergeCells count="14">
    <mergeCell ref="B43:C43"/>
    <mergeCell ref="B37:C37"/>
    <mergeCell ref="B41:C41"/>
    <mergeCell ref="A9:E9"/>
    <mergeCell ref="B11:C11"/>
    <mergeCell ref="A29:A36"/>
    <mergeCell ref="D1:E1"/>
    <mergeCell ref="C2:D2"/>
    <mergeCell ref="C3:D3"/>
    <mergeCell ref="A8:E8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2.00390625" style="0" customWidth="1"/>
    <col min="5" max="5" width="12.625" style="0" customWidth="1"/>
    <col min="6" max="6" width="7.375" style="0" customWidth="1"/>
    <col min="7" max="8" width="9.125" style="0" hidden="1" customWidth="1"/>
  </cols>
  <sheetData>
    <row r="1" spans="1:5" ht="33" customHeight="1">
      <c r="A1" s="151"/>
      <c r="B1" s="151"/>
      <c r="C1" s="72"/>
      <c r="D1" s="190" t="s">
        <v>162</v>
      </c>
      <c r="E1" s="190"/>
    </row>
    <row r="2" spans="1:5" ht="12.75" customHeight="1">
      <c r="A2" s="151"/>
      <c r="B2" s="151"/>
      <c r="C2" s="184" t="s">
        <v>1</v>
      </c>
      <c r="D2" s="184"/>
      <c r="E2" s="152"/>
    </row>
    <row r="3" spans="1:5" ht="45" customHeight="1">
      <c r="A3" s="151"/>
      <c r="B3" s="151"/>
      <c r="C3" s="185" t="s">
        <v>2</v>
      </c>
      <c r="D3" s="185"/>
      <c r="E3" s="185"/>
    </row>
    <row r="4" spans="1:5" ht="22.5" customHeight="1">
      <c r="A4" s="151"/>
      <c r="B4" s="151"/>
      <c r="C4" s="74"/>
      <c r="D4" s="75" t="s">
        <v>3</v>
      </c>
      <c r="E4" s="151"/>
    </row>
    <row r="5" spans="1:5" ht="15.75">
      <c r="A5" s="151"/>
      <c r="B5" s="151"/>
      <c r="C5" s="77" t="s">
        <v>120</v>
      </c>
      <c r="D5" s="75"/>
      <c r="E5" s="151"/>
    </row>
    <row r="6" spans="1:5" ht="12" customHeight="1">
      <c r="A6" s="151"/>
      <c r="B6" s="151"/>
      <c r="C6" s="10" t="s">
        <v>4</v>
      </c>
      <c r="D6" s="79"/>
      <c r="E6" s="151"/>
    </row>
    <row r="7" spans="1:5" ht="17.25" customHeight="1">
      <c r="A7" s="151"/>
      <c r="B7" s="151"/>
      <c r="C7" s="13" t="s">
        <v>117</v>
      </c>
      <c r="D7" s="81"/>
      <c r="E7" s="151"/>
    </row>
    <row r="8" spans="1:5" ht="30.75" customHeight="1">
      <c r="A8" s="225" t="s">
        <v>121</v>
      </c>
      <c r="B8" s="225"/>
      <c r="C8" s="225"/>
      <c r="D8" s="225"/>
      <c r="E8" s="225"/>
    </row>
    <row r="9" spans="1:8" ht="45.75" customHeight="1">
      <c r="A9" s="226" t="s">
        <v>163</v>
      </c>
      <c r="B9" s="226"/>
      <c r="C9" s="226"/>
      <c r="D9" s="226"/>
      <c r="E9" s="226"/>
      <c r="G9" s="85">
        <v>23.6</v>
      </c>
      <c r="H9" s="86">
        <v>33.1</v>
      </c>
    </row>
    <row r="10" spans="1:5" ht="16.5">
      <c r="A10" s="153"/>
      <c r="B10" s="153"/>
      <c r="C10" s="153" t="s">
        <v>11</v>
      </c>
      <c r="D10" s="153"/>
      <c r="E10" s="153"/>
    </row>
    <row r="11" spans="1:5" ht="84" customHeight="1">
      <c r="A11" s="154"/>
      <c r="B11" s="198" t="s">
        <v>123</v>
      </c>
      <c r="C11" s="199"/>
      <c r="D11" s="155" t="s">
        <v>164</v>
      </c>
      <c r="E11" s="155" t="s">
        <v>165</v>
      </c>
    </row>
    <row r="12" spans="1:5" ht="15.75" customHeight="1">
      <c r="A12" s="210" t="s">
        <v>166</v>
      </c>
      <c r="B12" s="211"/>
      <c r="C12" s="211"/>
      <c r="D12" s="211"/>
      <c r="E12" s="212"/>
    </row>
    <row r="13" spans="1:5" ht="30.75" customHeight="1">
      <c r="A13" s="106" t="s">
        <v>167</v>
      </c>
      <c r="B13" s="156">
        <v>1</v>
      </c>
      <c r="C13" s="157" t="s">
        <v>129</v>
      </c>
      <c r="D13" s="158">
        <v>0</v>
      </c>
      <c r="E13" s="159">
        <v>0</v>
      </c>
    </row>
    <row r="14" spans="1:5" ht="15" customHeight="1">
      <c r="A14" s="97" t="s">
        <v>168</v>
      </c>
      <c r="B14" s="160">
        <v>12</v>
      </c>
      <c r="C14" s="161" t="s">
        <v>138</v>
      </c>
      <c r="D14" s="162">
        <v>0</v>
      </c>
      <c r="E14" s="163">
        <v>0</v>
      </c>
    </row>
    <row r="15" spans="1:5" ht="33" customHeight="1">
      <c r="A15" s="97" t="s">
        <v>169</v>
      </c>
      <c r="B15" s="160">
        <v>2</v>
      </c>
      <c r="C15" s="161" t="s">
        <v>138</v>
      </c>
      <c r="D15" s="162">
        <v>0</v>
      </c>
      <c r="E15" s="163">
        <v>0</v>
      </c>
    </row>
    <row r="16" spans="1:5" ht="30.75" customHeight="1">
      <c r="A16" s="97" t="s">
        <v>170</v>
      </c>
      <c r="B16" s="160">
        <v>1</v>
      </c>
      <c r="C16" s="161" t="s">
        <v>138</v>
      </c>
      <c r="D16" s="164">
        <v>0</v>
      </c>
      <c r="E16" s="165">
        <v>0</v>
      </c>
    </row>
    <row r="17" spans="1:5" ht="15.75" customHeight="1">
      <c r="A17" s="213" t="s">
        <v>130</v>
      </c>
      <c r="B17" s="214"/>
      <c r="C17" s="214"/>
      <c r="D17" s="214"/>
      <c r="E17" s="215"/>
    </row>
    <row r="18" spans="1:5" ht="17.25" customHeight="1">
      <c r="A18" s="106" t="s">
        <v>171</v>
      </c>
      <c r="B18" s="156">
        <v>4</v>
      </c>
      <c r="C18" s="157" t="s">
        <v>138</v>
      </c>
      <c r="D18" s="158">
        <v>0</v>
      </c>
      <c r="E18" s="163">
        <v>0</v>
      </c>
    </row>
    <row r="19" spans="1:5" ht="15" customHeight="1">
      <c r="A19" s="97" t="s">
        <v>172</v>
      </c>
      <c r="B19" s="166">
        <v>3</v>
      </c>
      <c r="C19" s="161" t="s">
        <v>129</v>
      </c>
      <c r="D19" s="162">
        <v>0</v>
      </c>
      <c r="E19" s="163">
        <v>0</v>
      </c>
    </row>
    <row r="20" spans="1:5" ht="33.75" customHeight="1">
      <c r="A20" s="115" t="s">
        <v>173</v>
      </c>
      <c r="B20" s="167"/>
      <c r="C20" s="168" t="s">
        <v>174</v>
      </c>
      <c r="D20" s="164">
        <v>0</v>
      </c>
      <c r="E20" s="163">
        <v>0</v>
      </c>
    </row>
    <row r="21" spans="1:5" ht="15.75" customHeight="1">
      <c r="A21" s="216" t="s">
        <v>175</v>
      </c>
      <c r="B21" s="217"/>
      <c r="C21" s="217"/>
      <c r="D21" s="217"/>
      <c r="E21" s="218"/>
    </row>
    <row r="22" spans="1:5" ht="81" customHeight="1">
      <c r="A22" s="169" t="s">
        <v>176</v>
      </c>
      <c r="B22" s="219" t="s">
        <v>177</v>
      </c>
      <c r="C22" s="220"/>
      <c r="D22" s="158">
        <v>0</v>
      </c>
      <c r="E22" s="163">
        <v>0</v>
      </c>
    </row>
    <row r="23" spans="1:5" s="173" customFormat="1" ht="33" customHeight="1">
      <c r="A23" s="170" t="s">
        <v>178</v>
      </c>
      <c r="B23" s="221" t="s">
        <v>174</v>
      </c>
      <c r="C23" s="222"/>
      <c r="D23" s="171">
        <v>547.518900144972</v>
      </c>
      <c r="E23" s="172">
        <v>1.3784463749873412</v>
      </c>
    </row>
    <row r="24" spans="1:5" s="173" customFormat="1" ht="45" customHeight="1">
      <c r="A24" s="174" t="s">
        <v>179</v>
      </c>
      <c r="B24" s="223" t="s">
        <v>174</v>
      </c>
      <c r="C24" s="224"/>
      <c r="D24" s="175">
        <v>500</v>
      </c>
      <c r="E24" s="172">
        <v>1.2588116817724067</v>
      </c>
    </row>
    <row r="25" spans="1:5" ht="15.75" customHeight="1">
      <c r="A25" s="200" t="s">
        <v>180</v>
      </c>
      <c r="B25" s="201"/>
      <c r="C25" s="201"/>
      <c r="D25" s="201"/>
      <c r="E25" s="202"/>
    </row>
    <row r="26" spans="1:5" ht="16.5" customHeight="1">
      <c r="A26" s="176" t="s">
        <v>181</v>
      </c>
      <c r="B26" s="203"/>
      <c r="C26" s="204"/>
      <c r="D26" s="162"/>
      <c r="E26" s="177">
        <v>0</v>
      </c>
    </row>
    <row r="27" spans="1:5" ht="30.75" customHeight="1">
      <c r="A27" s="178" t="s">
        <v>182</v>
      </c>
      <c r="B27" s="205"/>
      <c r="C27" s="206"/>
      <c r="D27" s="162"/>
      <c r="E27" s="177">
        <v>0</v>
      </c>
    </row>
    <row r="28" spans="1:5" ht="14.25">
      <c r="A28" s="207" t="s">
        <v>160</v>
      </c>
      <c r="B28" s="208"/>
      <c r="C28" s="208"/>
      <c r="D28" s="208"/>
      <c r="E28" s="209"/>
    </row>
    <row r="29" spans="1:5" ht="15.75">
      <c r="A29" s="179" t="s">
        <v>183</v>
      </c>
      <c r="B29" s="180"/>
      <c r="C29" s="180"/>
      <c r="D29" s="181">
        <v>1047.5189001449721</v>
      </c>
      <c r="E29" s="182">
        <v>1.3784463749873412</v>
      </c>
    </row>
  </sheetData>
  <sheetProtection/>
  <mergeCells count="16">
    <mergeCell ref="B23:C23"/>
    <mergeCell ref="B24:C24"/>
    <mergeCell ref="D1:E1"/>
    <mergeCell ref="C2:D2"/>
    <mergeCell ref="C3:E3"/>
    <mergeCell ref="A8:E8"/>
    <mergeCell ref="A9:E9"/>
    <mergeCell ref="B11:C11"/>
    <mergeCell ref="A12:E12"/>
    <mergeCell ref="A17:E17"/>
    <mergeCell ref="A21:E21"/>
    <mergeCell ref="B22:C22"/>
    <mergeCell ref="A25:E25"/>
    <mergeCell ref="B26:C26"/>
    <mergeCell ref="B27:C27"/>
    <mergeCell ref="A28:E28"/>
  </mergeCells>
  <printOptions/>
  <pageMargins left="0.75" right="0.31" top="0.4" bottom="0.33" header="0.37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Свердловская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svo30801</dc:creator>
  <cp:keywords/>
  <dc:description/>
  <cp:lastModifiedBy>ОЭХ</cp:lastModifiedBy>
  <cp:lastPrinted>2012-06-04T08:08:52Z</cp:lastPrinted>
  <dcterms:created xsi:type="dcterms:W3CDTF">2012-05-29T02:38:17Z</dcterms:created>
  <dcterms:modified xsi:type="dcterms:W3CDTF">2012-06-04T08:08:54Z</dcterms:modified>
  <cp:category/>
  <cp:version/>
  <cp:contentType/>
  <cp:contentStatus/>
</cp:coreProperties>
</file>