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60" windowWidth="11775" windowHeight="8775" tabRatio="796" firstSheet="1" activeTab="3"/>
  </bookViews>
  <sheets>
    <sheet name="Расчет субсидии" sheetId="1" r:id="rId1"/>
    <sheet name="Приложение №1" sheetId="2" r:id="rId2"/>
    <sheet name="Приложение №2" sheetId="3" r:id="rId3"/>
    <sheet name="Приложение №3" sheetId="4" r:id="rId4"/>
  </sheets>
  <definedNames>
    <definedName name="_xlnm.Print_Area" localSheetId="1">'Приложение №1'!$A$1:$C$91</definedName>
    <definedName name="_xlnm.Print_Area" localSheetId="2">'Приложение №2'!$A$1:$E$43</definedName>
    <definedName name="_xlnm.Print_Area" localSheetId="3">'Приложение №3'!$A$1:$E$28</definedName>
    <definedName name="_xlnm.Print_Area" localSheetId="0">'Расчет субсидии'!$A$1:$J$175</definedName>
  </definedNames>
  <calcPr fullCalcOnLoad="1"/>
</workbook>
</file>

<file path=xl/sharedStrings.xml><?xml version="1.0" encoding="utf-8"?>
<sst xmlns="http://schemas.openxmlformats.org/spreadsheetml/2006/main" count="260" uniqueCount="202">
  <si>
    <t xml:space="preserve">Проверка исправности канализационных вытяжек в год. </t>
  </si>
  <si>
    <t>Замеры сопротивления изоляции проводов</t>
  </si>
  <si>
    <t>1. Подметание полов во всех помещениях общего пользования и их влажная уборка</t>
  </si>
  <si>
    <t>5. Мытье и протирка дверей и окон в помещениях общего пользования</t>
  </si>
  <si>
    <t>Прочистка канализационного лежака 2 раза в год.</t>
  </si>
  <si>
    <t>раз(а) в 3 года</t>
  </si>
  <si>
    <t>Итого</t>
  </si>
  <si>
    <t>шт.</t>
  </si>
  <si>
    <t>ПЕРЕЧЕНЬ</t>
  </si>
  <si>
    <t>Периодичность</t>
  </si>
  <si>
    <t>Годовая плата (рублей)</t>
  </si>
  <si>
    <t>I. Содержание помещений общего пользования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</si>
  <si>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</si>
  <si>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</si>
  <si>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</si>
  <si>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</si>
  <si>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</si>
  <si>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</si>
  <si>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Утверждаю</t>
  </si>
  <si>
    <t>I. Санитарные работы по содержанию помещений общего пользования</t>
  </si>
  <si>
    <t>раз(а) в неделю</t>
  </si>
  <si>
    <t>раз(а) в год</t>
  </si>
  <si>
    <t>1. Подметание полов во всех помещениях общего пользования</t>
  </si>
  <si>
    <t>раз(а) в год.</t>
  </si>
  <si>
    <t>II. Уборка земельного участка, входящего в состав общего имущества многоквартирного дома</t>
  </si>
  <si>
    <t>6. Уборка мусора с газона</t>
  </si>
  <si>
    <t>10. Вывоз жидких бытовых отходов</t>
  </si>
  <si>
    <t>11. Вывоз твердых бытовых отходов</t>
  </si>
  <si>
    <t>V. Управленческие расходы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</si>
  <si>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</si>
  <si>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</si>
  <si>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</si>
  <si>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</si>
  <si>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</si>
  <si>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</si>
  <si>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</si>
  <si>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</si>
  <si>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</si>
  <si>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</si>
  <si>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</si>
  <si>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</si>
  <si>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</si>
  <si>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</si>
  <si>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</si>
  <si>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</si>
  <si>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18. Строительный объем  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</si>
  <si>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</si>
  <si>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</si>
  <si>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</si>
  <si>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</si>
  <si>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</si>
  <si>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</si>
  <si>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</si>
  <si>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</si>
  <si>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</si>
  <si>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</si>
  <si>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</si>
  <si>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</si>
  <si>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</si>
  <si>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</si>
  <si>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</si>
  <si>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</si>
  <si>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</si>
  <si>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</si>
  <si>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</si>
  <si>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</si>
  <si>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</si>
  <si>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</si>
  <si>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</si>
  <si>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</si>
  <si>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</si>
  <si>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</si>
  <si>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</si>
  <si>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</si>
  <si>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</si>
  <si>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</si>
  <si>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</si>
  <si>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</si>
  <si>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</si>
  <si>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</si>
  <si>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</si>
  <si>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</si>
  <si>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</si>
  <si>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</si>
  <si>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</si>
  <si>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</si>
  <si>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</si>
  <si>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</si>
  <si>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</si>
  <si>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</si>
  <si>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</si>
  <si>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</si>
  <si>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</si>
  <si>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М.П.</t>
  </si>
  <si>
    <t>куб. м.</t>
  </si>
  <si>
    <t>VI. Всего расходы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</si>
  <si>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</si>
  <si>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</si>
  <si>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14. Замена разбитых стекол окон и дверей в помещениях общего пользования</t>
  </si>
  <si>
    <t>15. Проверка состояния и ремонт продухов в цоколях зданий, 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</si>
  <si>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</si>
  <si>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</si>
  <si>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</t>
  </si>
  <si>
    <t>20. Дезинсекция</t>
  </si>
  <si>
    <t>21. Управленческие расходы</t>
  </si>
  <si>
    <t>22. Итого</t>
  </si>
  <si>
    <t>есть</t>
  </si>
  <si>
    <t>I. Общие сведения о многоквартирном доме</t>
  </si>
  <si>
    <t xml:space="preserve">б) жилых помещений (общая площадь комнат)  </t>
  </si>
  <si>
    <t xml:space="preserve">жилых помещений (жилая площадь комнат)  </t>
  </si>
  <si>
    <t>16. Реквизиты правового акта о признании всех жилых помещений в многоквартирном доме непригодными для проживания</t>
  </si>
  <si>
    <t xml:space="preserve">8. Реквизиты правового акта о признании многоквартирного дома аварийным и подлежащим сносу </t>
  </si>
  <si>
    <t>Наименование конструктивных элементов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</si>
  <si>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</si>
  <si>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</si>
  <si>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>в) нежилых помещений (общая площадь нежилых помещений, не входящих в состав общего имущества в многоквартирном доме)</t>
  </si>
  <si>
    <t>Годовая плата, руб.</t>
  </si>
  <si>
    <t>Стоимость
на 1 кв. м общ. площади в месяц, руб.</t>
  </si>
  <si>
    <t>Стоимость на 1 кв. м общ. площади (рублей в месяц)</t>
  </si>
  <si>
    <t>4. Протирка пыли с колпаков светильников, подоконников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</si>
  <si>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</si>
  <si>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</si>
  <si>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</si>
  <si>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</si>
  <si>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</si>
  <si>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</si>
  <si>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</si>
  <si>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</si>
  <si>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</si>
  <si>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</si>
  <si>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б) без покрытия</t>
  </si>
  <si>
    <t>в) газон</t>
  </si>
  <si>
    <t>в том числе контейнерная площадка</t>
  </si>
  <si>
    <t>Проверка заземления оболочки электрокабеля</t>
  </si>
  <si>
    <t>постоянно на системах водоснабжения, теплоснабжения, газоснабжения, канализации, энергоснабжения</t>
  </si>
  <si>
    <t>№ квартир/ блок-секций</t>
  </si>
  <si>
    <t>Убытки, т.е. Субсидия на покрытие убытков из бюджета города</t>
  </si>
  <si>
    <t>Расчет на  1 м2</t>
  </si>
  <si>
    <t>Стоимость
на 1 кв. м.жил. площади в месяц, руб.</t>
  </si>
  <si>
    <t>Расчет платы  за содержание и ремонт на 1 м2</t>
  </si>
  <si>
    <t>кв.1</t>
  </si>
  <si>
    <t>кв.2</t>
  </si>
  <si>
    <t>кв.3</t>
  </si>
  <si>
    <t>кв.4</t>
  </si>
  <si>
    <t>кв.5</t>
  </si>
  <si>
    <t>кв.6</t>
  </si>
  <si>
    <t>кв.7</t>
  </si>
  <si>
    <t>кв.8</t>
  </si>
  <si>
    <t>Приватиз.</t>
  </si>
  <si>
    <t>Наем</t>
  </si>
  <si>
    <t>По утвержденным тарифам для нанимателей</t>
  </si>
  <si>
    <t>По расчету затрат обязательных работ (расчет подготовлен на конкурс без доп.работ)</t>
  </si>
  <si>
    <t>Общая площадь жилых помещений</t>
  </si>
  <si>
    <t>Всего в месяц</t>
  </si>
  <si>
    <t>Всего на год</t>
  </si>
  <si>
    <t>деревянное отепленное</t>
  </si>
  <si>
    <t>(другое) телевидение</t>
  </si>
  <si>
    <t>по мере необходимости в течение недели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</si>
  <si>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</si>
  <si>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</si>
  <si>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 xml:space="preserve"> о состоянии общего имущества собственников помещений в многоквартирном доме, являющегося объектом конкурса</t>
  </si>
  <si>
    <t>чердачное</t>
  </si>
  <si>
    <t xml:space="preserve">ванны напольные </t>
  </si>
  <si>
    <t>открытая проводка</t>
  </si>
  <si>
    <t>перекос</t>
  </si>
  <si>
    <t>жилой дом</t>
  </si>
  <si>
    <t>трещины,осадка</t>
  </si>
  <si>
    <t>значит.трещины</t>
  </si>
  <si>
    <t>прогиб балок</t>
  </si>
  <si>
    <t>трещины,гниль в обреш.</t>
  </si>
  <si>
    <t>щели, трещины</t>
  </si>
  <si>
    <t>филенчатые</t>
  </si>
  <si>
    <t>щели,перекос</t>
  </si>
  <si>
    <t>штукатурка, побелка, окраска</t>
  </si>
  <si>
    <t>трещины, износ окраски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</si>
  <si>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</si>
  <si>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</si>
  <si>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дощатый по лагам, окрашенные</t>
  </si>
  <si>
    <t>Заместитель председателя комитета по управлению Свердловским округом администрации г.Ирктска</t>
  </si>
  <si>
    <t>Д.В.Козлов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</si>
  <si>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</si>
  <si>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требуется ремонт</t>
  </si>
  <si>
    <t>тел., факс 52-03-51</t>
  </si>
  <si>
    <t>68. Устранение протечек кровли</t>
  </si>
  <si>
    <t>двойные двухстворчатые</t>
  </si>
  <si>
    <t>штукатурка, побелка</t>
  </si>
  <si>
    <t>шифер по деревянной обрешетке</t>
  </si>
  <si>
    <t>Приложение № 1
к конкурсной документации</t>
  </si>
  <si>
    <t>Приложение № 2
к конкурсной документации</t>
  </si>
  <si>
    <t>Приложение № 3
к конкурсной документации</t>
  </si>
  <si>
    <t>"_____" ________________ 2012 г.</t>
  </si>
  <si>
    <t xml:space="preserve">     2012г.</t>
  </si>
  <si>
    <t>"_____" ________________ 2011 г.</t>
  </si>
  <si>
    <t>Лобачевского 22</t>
  </si>
  <si>
    <t>н/у</t>
  </si>
  <si>
    <t>деревянные стулья</t>
  </si>
  <si>
    <t>каркасно-фибролитовый</t>
  </si>
  <si>
    <t>дощатые</t>
  </si>
  <si>
    <t>664025, Терешковай, 24</t>
  </si>
  <si>
    <r>
      <t xml:space="preserve">по мере необходимости. Начало работ не позднее </t>
    </r>
    <r>
      <rPr>
        <b/>
        <sz val="11"/>
        <color indexed="8"/>
        <rFont val="Times New Roman"/>
        <family val="1"/>
      </rPr>
      <t xml:space="preserve">3 часов </t>
    </r>
    <r>
      <rPr>
        <sz val="11"/>
        <color indexed="8"/>
        <rFont val="Times New Roman"/>
        <family val="1"/>
      </rPr>
      <t>после начала снегопада</t>
    </r>
  </si>
  <si>
    <t>16. Утепление и прочистка дымовентиляционных каналов (дымоходов), Ремонт печей</t>
  </si>
  <si>
    <t>Проверка наличия тяги в дымовентиляционных каналах (дымоходах)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</si>
</sst>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</numFmts>
  <fonts count="45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2"/>
    </font>
    <font>
      <sz val="11"/>
      <color indexed="14"/>
      <name val="Times New Roman"/>
      <family val="1"/>
    </font>
    <font>
      <b/>
      <sz val="14"/>
      <name val="Arial Cyr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10"/>
      <color indexed="1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3"/>
      <color indexed="8"/>
      <name val="Times New Roman"/>
      <family val="1"/>
    </font>
    <font>
      <sz val="12"/>
      <color indexed="8"/>
      <name val="Times New Roman Cyr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24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24" borderId="0" xfId="0" applyFont="1" applyFill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8" fillId="24" borderId="0" xfId="0" applyFont="1" applyFill="1" applyAlignment="1">
      <alignment/>
    </xf>
    <xf numFmtId="0" fontId="8" fillId="25" borderId="15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0" fontId="3" fillId="24" borderId="11" xfId="0" applyFont="1" applyFill="1" applyBorder="1" applyAlignment="1">
      <alignment horizontal="right"/>
    </xf>
    <xf numFmtId="2" fontId="2" fillId="5" borderId="10" xfId="0" applyNumberFormat="1" applyFont="1" applyFill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5" borderId="14" xfId="0" applyFont="1" applyFill="1" applyBorder="1" applyAlignment="1">
      <alignment/>
    </xf>
    <xf numFmtId="0" fontId="2" fillId="5" borderId="10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43" fontId="2" fillId="5" borderId="18" xfId="0" applyNumberFormat="1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10" xfId="0" applyFont="1" applyFill="1" applyBorder="1" applyAlignment="1">
      <alignment/>
    </xf>
    <xf numFmtId="182" fontId="2" fillId="5" borderId="10" xfId="0" applyNumberFormat="1" applyFont="1" applyFill="1" applyBorder="1" applyAlignment="1">
      <alignment horizontal="center"/>
    </xf>
    <xf numFmtId="182" fontId="2" fillId="5" borderId="10" xfId="0" applyNumberFormat="1" applyFont="1" applyFill="1" applyBorder="1" applyAlignment="1">
      <alignment vertical="center" wrapText="1"/>
    </xf>
    <xf numFmtId="182" fontId="2" fillId="5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0" fillId="0" borderId="19" xfId="0" applyBorder="1" applyAlignment="1">
      <alignment horizontal="right" vertical="center" wrapText="1"/>
    </xf>
    <xf numFmtId="0" fontId="0" fillId="0" borderId="15" xfId="0" applyBorder="1" applyAlignment="1">
      <alignment/>
    </xf>
    <xf numFmtId="0" fontId="0" fillId="0" borderId="20" xfId="0" applyBorder="1" applyAlignment="1">
      <alignment horizontal="right" vertical="center" wrapText="1"/>
    </xf>
    <xf numFmtId="1" fontId="2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right" vertical="center" wrapText="1"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24" borderId="11" xfId="0" applyFont="1" applyFill="1" applyBorder="1" applyAlignment="1">
      <alignment/>
    </xf>
    <xf numFmtId="0" fontId="8" fillId="4" borderId="16" xfId="0" applyFont="1" applyFill="1" applyBorder="1" applyAlignment="1">
      <alignment vertical="top"/>
    </xf>
    <xf numFmtId="0" fontId="8" fillId="22" borderId="16" xfId="0" applyFont="1" applyFill="1" applyBorder="1" applyAlignment="1">
      <alignment vertical="top"/>
    </xf>
    <xf numFmtId="0" fontId="8" fillId="7" borderId="16" xfId="0" applyFont="1" applyFill="1" applyBorder="1" applyAlignment="1">
      <alignment horizontal="center" vertical="top"/>
    </xf>
    <xf numFmtId="0" fontId="6" fillId="3" borderId="16" xfId="0" applyFont="1" applyFill="1" applyBorder="1" applyAlignment="1">
      <alignment vertical="top"/>
    </xf>
    <xf numFmtId="0" fontId="8" fillId="5" borderId="16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wrapText="1"/>
    </xf>
    <xf numFmtId="49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24" borderId="0" xfId="0" applyFont="1" applyFill="1" applyBorder="1" applyAlignment="1">
      <alignment horizontal="left" wrapText="1"/>
    </xf>
    <xf numFmtId="0" fontId="16" fillId="0" borderId="0" xfId="0" applyFont="1" applyAlignment="1">
      <alignment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left" wrapText="1"/>
    </xf>
    <xf numFmtId="0" fontId="13" fillId="0" borderId="16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43" fontId="3" fillId="0" borderId="15" xfId="0" applyNumberFormat="1" applyFont="1" applyFill="1" applyBorder="1" applyAlignment="1">
      <alignment/>
    </xf>
    <xf numFmtId="43" fontId="3" fillId="0" borderId="21" xfId="0" applyNumberFormat="1" applyFont="1" applyFill="1" applyBorder="1" applyAlignment="1">
      <alignment/>
    </xf>
    <xf numFmtId="182" fontId="8" fillId="0" borderId="23" xfId="42" applyNumberFormat="1" applyFont="1" applyFill="1" applyBorder="1" applyAlignment="1">
      <alignment horizontal="center"/>
    </xf>
    <xf numFmtId="0" fontId="35" fillId="0" borderId="0" xfId="0" applyFont="1" applyFill="1" applyAlignment="1">
      <alignment/>
    </xf>
    <xf numFmtId="0" fontId="35" fillId="24" borderId="0" xfId="0" applyFont="1" applyFill="1" applyAlignment="1">
      <alignment/>
    </xf>
    <xf numFmtId="0" fontId="38" fillId="24" borderId="11" xfId="0" applyFont="1" applyFill="1" applyBorder="1" applyAlignment="1">
      <alignment horizontal="right"/>
    </xf>
    <xf numFmtId="0" fontId="38" fillId="24" borderId="0" xfId="0" applyFont="1" applyFill="1" applyAlignment="1">
      <alignment/>
    </xf>
    <xf numFmtId="0" fontId="35" fillId="24" borderId="0" xfId="0" applyFont="1" applyFill="1" applyAlignment="1">
      <alignment horizontal="center"/>
    </xf>
    <xf numFmtId="49" fontId="36" fillId="24" borderId="0" xfId="0" applyNumberFormat="1" applyFont="1" applyFill="1" applyBorder="1" applyAlignment="1">
      <alignment/>
    </xf>
    <xf numFmtId="0" fontId="35" fillId="24" borderId="0" xfId="0" applyFont="1" applyFill="1" applyBorder="1" applyAlignment="1">
      <alignment horizontal="left"/>
    </xf>
    <xf numFmtId="49" fontId="36" fillId="0" borderId="0" xfId="0" applyNumberFormat="1" applyFont="1" applyFill="1" applyBorder="1" applyAlignment="1">
      <alignment/>
    </xf>
    <xf numFmtId="49" fontId="35" fillId="24" borderId="0" xfId="0" applyNumberFormat="1" applyFont="1" applyFill="1" applyBorder="1" applyAlignment="1">
      <alignment horizontal="left"/>
    </xf>
    <xf numFmtId="0" fontId="39" fillId="0" borderId="0" xfId="0" applyFont="1" applyFill="1" applyBorder="1" applyAlignment="1">
      <alignment/>
    </xf>
    <xf numFmtId="0" fontId="39" fillId="24" borderId="0" xfId="0" applyFont="1" applyFill="1" applyBorder="1" applyAlignment="1">
      <alignment wrapText="1"/>
    </xf>
    <xf numFmtId="0" fontId="37" fillId="24" borderId="11" xfId="0" applyFont="1" applyFill="1" applyBorder="1" applyAlignment="1">
      <alignment/>
    </xf>
    <xf numFmtId="0" fontId="40" fillId="0" borderId="0" xfId="0" applyFont="1" applyFill="1" applyAlignment="1">
      <alignment/>
    </xf>
    <xf numFmtId="0" fontId="35" fillId="0" borderId="16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40" fillId="25" borderId="18" xfId="0" applyFont="1" applyFill="1" applyBorder="1" applyAlignment="1">
      <alignment vertical="top"/>
    </xf>
    <xf numFmtId="0" fontId="40" fillId="25" borderId="17" xfId="0" applyFont="1" applyFill="1" applyBorder="1" applyAlignment="1">
      <alignment horizontal="center" vertical="top" wrapText="1"/>
    </xf>
    <xf numFmtId="0" fontId="40" fillId="25" borderId="14" xfId="0" applyFont="1" applyFill="1" applyBorder="1" applyAlignment="1">
      <alignment horizontal="center" vertical="top" wrapText="1"/>
    </xf>
    <xf numFmtId="0" fontId="40" fillId="25" borderId="15" xfId="0" applyFont="1" applyFill="1" applyBorder="1" applyAlignment="1">
      <alignment horizontal="center" vertical="top" wrapText="1"/>
    </xf>
    <xf numFmtId="0" fontId="38" fillId="0" borderId="20" xfId="0" applyFont="1" applyFill="1" applyBorder="1" applyAlignment="1">
      <alignment horizontal="left" vertical="top" wrapText="1"/>
    </xf>
    <xf numFmtId="0" fontId="35" fillId="0" borderId="20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43" fontId="38" fillId="0" borderId="19" xfId="42" applyNumberFormat="1" applyFont="1" applyFill="1" applyBorder="1" applyAlignment="1">
      <alignment/>
    </xf>
    <xf numFmtId="43" fontId="38" fillId="0" borderId="12" xfId="42" applyNumberFormat="1" applyFont="1" applyFill="1" applyBorder="1" applyAlignment="1">
      <alignment/>
    </xf>
    <xf numFmtId="0" fontId="40" fillId="4" borderId="19" xfId="0" applyFont="1" applyFill="1" applyBorder="1" applyAlignment="1">
      <alignment vertical="top"/>
    </xf>
    <xf numFmtId="0" fontId="40" fillId="4" borderId="14" xfId="0" applyFont="1" applyFill="1" applyBorder="1" applyAlignment="1">
      <alignment vertical="top"/>
    </xf>
    <xf numFmtId="43" fontId="40" fillId="4" borderId="17" xfId="0" applyNumberFormat="1" applyFont="1" applyFill="1" applyBorder="1" applyAlignment="1">
      <alignment vertical="top"/>
    </xf>
    <xf numFmtId="0" fontId="40" fillId="4" borderId="16" xfId="0" applyFont="1" applyFill="1" applyBorder="1" applyAlignment="1">
      <alignment vertical="top"/>
    </xf>
    <xf numFmtId="0" fontId="38" fillId="0" borderId="19" xfId="0" applyFont="1" applyFill="1" applyBorder="1" applyAlignment="1">
      <alignment horizontal="left" vertical="top" wrapText="1"/>
    </xf>
    <xf numFmtId="0" fontId="35" fillId="0" borderId="19" xfId="0" applyFont="1" applyFill="1" applyBorder="1" applyAlignment="1">
      <alignment horizontal="center"/>
    </xf>
    <xf numFmtId="0" fontId="35" fillId="0" borderId="15" xfId="0" applyFont="1" applyFill="1" applyBorder="1" applyAlignment="1">
      <alignment/>
    </xf>
    <xf numFmtId="43" fontId="38" fillId="0" borderId="13" xfId="42" applyNumberFormat="1" applyFont="1" applyFill="1" applyBorder="1" applyAlignment="1">
      <alignment/>
    </xf>
    <xf numFmtId="0" fontId="35" fillId="0" borderId="21" xfId="0" applyFont="1" applyFill="1" applyBorder="1" applyAlignment="1">
      <alignment/>
    </xf>
    <xf numFmtId="0" fontId="35" fillId="0" borderId="20" xfId="0" applyFont="1" applyFill="1" applyBorder="1" applyAlignment="1">
      <alignment/>
    </xf>
    <xf numFmtId="0" fontId="35" fillId="0" borderId="21" xfId="0" applyFont="1" applyFill="1" applyBorder="1" applyAlignment="1">
      <alignment horizontal="left" vertical="top" wrapText="1"/>
    </xf>
    <xf numFmtId="0" fontId="38" fillId="0" borderId="22" xfId="0" applyFont="1" applyFill="1" applyBorder="1" applyAlignment="1">
      <alignment horizontal="left" vertical="top" wrapText="1"/>
    </xf>
    <xf numFmtId="0" fontId="35" fillId="0" borderId="22" xfId="0" applyFont="1" applyFill="1" applyBorder="1" applyAlignment="1">
      <alignment horizontal="center"/>
    </xf>
    <xf numFmtId="0" fontId="35" fillId="0" borderId="23" xfId="0" applyFont="1" applyFill="1" applyBorder="1" applyAlignment="1">
      <alignment/>
    </xf>
    <xf numFmtId="43" fontId="38" fillId="0" borderId="24" xfId="42" applyNumberFormat="1" applyFont="1" applyFill="1" applyBorder="1" applyAlignment="1">
      <alignment/>
    </xf>
    <xf numFmtId="0" fontId="40" fillId="22" borderId="22" xfId="0" applyFont="1" applyFill="1" applyBorder="1" applyAlignment="1">
      <alignment vertical="top"/>
    </xf>
    <xf numFmtId="0" fontId="40" fillId="22" borderId="11" xfId="0" applyFont="1" applyFill="1" applyBorder="1" applyAlignment="1">
      <alignment vertical="top"/>
    </xf>
    <xf numFmtId="43" fontId="40" fillId="22" borderId="11" xfId="0" applyNumberFormat="1" applyFont="1" applyFill="1" applyBorder="1" applyAlignment="1">
      <alignment vertical="top"/>
    </xf>
    <xf numFmtId="0" fontId="40" fillId="22" borderId="16" xfId="0" applyFont="1" applyFill="1" applyBorder="1" applyAlignment="1">
      <alignment vertical="top"/>
    </xf>
    <xf numFmtId="43" fontId="38" fillId="0" borderId="21" xfId="42" applyNumberFormat="1" applyFont="1" applyFill="1" applyBorder="1" applyAlignment="1">
      <alignment/>
    </xf>
    <xf numFmtId="0" fontId="40" fillId="7" borderId="18" xfId="0" applyFont="1" applyFill="1" applyBorder="1" applyAlignment="1">
      <alignment vertical="top"/>
    </xf>
    <xf numFmtId="0" fontId="40" fillId="7" borderId="17" xfId="0" applyFont="1" applyFill="1" applyBorder="1" applyAlignment="1">
      <alignment horizontal="center" vertical="top"/>
    </xf>
    <xf numFmtId="43" fontId="40" fillId="7" borderId="17" xfId="0" applyNumberFormat="1" applyFont="1" applyFill="1" applyBorder="1" applyAlignment="1">
      <alignment horizontal="center" vertical="top"/>
    </xf>
    <xf numFmtId="0" fontId="40" fillId="7" borderId="16" xfId="0" applyFont="1" applyFill="1" applyBorder="1" applyAlignment="1">
      <alignment horizontal="center" vertical="top"/>
    </xf>
    <xf numFmtId="0" fontId="35" fillId="0" borderId="21" xfId="0" applyFont="1" applyFill="1" applyBorder="1" applyAlignment="1">
      <alignment/>
    </xf>
    <xf numFmtId="0" fontId="38" fillId="0" borderId="20" xfId="0" applyFont="1" applyFill="1" applyBorder="1" applyAlignment="1">
      <alignment horizontal="left" vertical="center" wrapText="1"/>
    </xf>
    <xf numFmtId="0" fontId="38" fillId="0" borderId="20" xfId="0" applyFont="1" applyFill="1" applyBorder="1" applyAlignment="1">
      <alignment horizontal="left" wrapText="1"/>
    </xf>
    <xf numFmtId="0" fontId="38" fillId="0" borderId="20" xfId="0" applyFont="1" applyFill="1" applyBorder="1" applyAlignment="1">
      <alignment horizontal="center"/>
    </xf>
    <xf numFmtId="0" fontId="38" fillId="0" borderId="21" xfId="0" applyFont="1" applyFill="1" applyBorder="1" applyAlignment="1">
      <alignment/>
    </xf>
    <xf numFmtId="0" fontId="38" fillId="0" borderId="22" xfId="0" applyFont="1" applyFill="1" applyBorder="1" applyAlignment="1">
      <alignment horizontal="center"/>
    </xf>
    <xf numFmtId="0" fontId="38" fillId="0" borderId="23" xfId="0" applyFont="1" applyFill="1" applyBorder="1" applyAlignment="1">
      <alignment/>
    </xf>
    <xf numFmtId="0" fontId="37" fillId="3" borderId="18" xfId="0" applyFont="1" applyFill="1" applyBorder="1" applyAlignment="1">
      <alignment vertical="top"/>
    </xf>
    <xf numFmtId="0" fontId="37" fillId="3" borderId="17" xfId="0" applyFont="1" applyFill="1" applyBorder="1" applyAlignment="1">
      <alignment vertical="top"/>
    </xf>
    <xf numFmtId="43" fontId="37" fillId="3" borderId="17" xfId="0" applyNumberFormat="1" applyFont="1" applyFill="1" applyBorder="1" applyAlignment="1">
      <alignment vertical="top"/>
    </xf>
    <xf numFmtId="0" fontId="37" fillId="3" borderId="16" xfId="0" applyFont="1" applyFill="1" applyBorder="1" applyAlignment="1">
      <alignment vertical="top"/>
    </xf>
    <xf numFmtId="0" fontId="38" fillId="0" borderId="20" xfId="0" applyFont="1" applyFill="1" applyBorder="1" applyAlignment="1">
      <alignment horizontal="left"/>
    </xf>
    <xf numFmtId="0" fontId="40" fillId="5" borderId="18" xfId="0" applyFont="1" applyFill="1" applyBorder="1" applyAlignment="1">
      <alignment/>
    </xf>
    <xf numFmtId="0" fontId="40" fillId="5" borderId="17" xfId="0" applyFont="1" applyFill="1" applyBorder="1" applyAlignment="1">
      <alignment/>
    </xf>
    <xf numFmtId="43" fontId="40" fillId="5" borderId="17" xfId="0" applyNumberFormat="1" applyFont="1" applyFill="1" applyBorder="1" applyAlignment="1">
      <alignment/>
    </xf>
    <xf numFmtId="0" fontId="40" fillId="5" borderId="16" xfId="0" applyFont="1" applyFill="1" applyBorder="1" applyAlignment="1">
      <alignment/>
    </xf>
    <xf numFmtId="0" fontId="40" fillId="0" borderId="18" xfId="0" applyFont="1" applyFill="1" applyBorder="1" applyAlignment="1">
      <alignment horizontal="left"/>
    </xf>
    <xf numFmtId="43" fontId="40" fillId="0" borderId="10" xfId="42" applyNumberFormat="1" applyFont="1" applyFill="1" applyBorder="1" applyAlignment="1">
      <alignment horizontal="center"/>
    </xf>
    <xf numFmtId="43" fontId="37" fillId="0" borderId="10" xfId="42" applyNumberFormat="1" applyFont="1" applyFill="1" applyBorder="1" applyAlignment="1">
      <alignment/>
    </xf>
    <xf numFmtId="0" fontId="38" fillId="0" borderId="16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center" wrapText="1"/>
    </xf>
    <xf numFmtId="0" fontId="38" fillId="0" borderId="19" xfId="0" applyFont="1" applyFill="1" applyBorder="1" applyAlignment="1">
      <alignment/>
    </xf>
    <xf numFmtId="0" fontId="38" fillId="0" borderId="14" xfId="0" applyFont="1" applyFill="1" applyBorder="1" applyAlignment="1">
      <alignment vertical="center"/>
    </xf>
    <xf numFmtId="1" fontId="38" fillId="0" borderId="12" xfId="0" applyNumberFormat="1" applyFont="1" applyFill="1" applyBorder="1" applyAlignment="1">
      <alignment horizontal="center" vertical="top"/>
    </xf>
    <xf numFmtId="2" fontId="38" fillId="0" borderId="15" xfId="0" applyNumberFormat="1" applyFont="1" applyFill="1" applyBorder="1" applyAlignment="1">
      <alignment horizontal="center" vertical="top"/>
    </xf>
    <xf numFmtId="0" fontId="38" fillId="0" borderId="2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1" fontId="38" fillId="0" borderId="13" xfId="0" applyNumberFormat="1" applyFont="1" applyFill="1" applyBorder="1" applyAlignment="1">
      <alignment horizontal="center" vertical="top"/>
    </xf>
    <xf numFmtId="2" fontId="38" fillId="0" borderId="21" xfId="0" applyNumberFormat="1" applyFont="1" applyFill="1" applyBorder="1" applyAlignment="1">
      <alignment horizontal="center" vertical="top"/>
    </xf>
    <xf numFmtId="1" fontId="38" fillId="0" borderId="24" xfId="0" applyNumberFormat="1" applyFont="1" applyFill="1" applyBorder="1" applyAlignment="1">
      <alignment horizontal="center" vertical="top"/>
    </xf>
    <xf numFmtId="2" fontId="38" fillId="0" borderId="23" xfId="0" applyNumberFormat="1" applyFont="1" applyFill="1" applyBorder="1" applyAlignment="1">
      <alignment horizontal="center" vertical="top"/>
    </xf>
    <xf numFmtId="0" fontId="38" fillId="0" borderId="20" xfId="0" applyFont="1" applyFill="1" applyBorder="1" applyAlignment="1">
      <alignment/>
    </xf>
    <xf numFmtId="0" fontId="41" fillId="0" borderId="22" xfId="0" applyFont="1" applyBorder="1" applyAlignment="1">
      <alignment/>
    </xf>
    <xf numFmtId="0" fontId="38" fillId="0" borderId="11" xfId="0" applyFont="1" applyFill="1" applyBorder="1" applyAlignment="1">
      <alignment vertical="center" wrapText="1"/>
    </xf>
    <xf numFmtId="0" fontId="38" fillId="0" borderId="19" xfId="0" applyFont="1" applyBorder="1" applyAlignment="1">
      <alignment horizontal="left" vertical="center" wrapText="1"/>
    </xf>
    <xf numFmtId="1" fontId="38" fillId="0" borderId="15" xfId="0" applyNumberFormat="1" applyFont="1" applyFill="1" applyBorder="1" applyAlignment="1">
      <alignment horizontal="center" vertical="top"/>
    </xf>
    <xf numFmtId="0" fontId="38" fillId="0" borderId="22" xfId="0" applyFont="1" applyBorder="1" applyAlignment="1">
      <alignment horizontal="left" vertical="center" wrapText="1"/>
    </xf>
    <xf numFmtId="1" fontId="38" fillId="0" borderId="23" xfId="0" applyNumberFormat="1" applyFont="1" applyFill="1" applyBorder="1" applyAlignment="1">
      <alignment horizontal="center" vertical="top"/>
    </xf>
    <xf numFmtId="0" fontId="38" fillId="0" borderId="19" xfId="0" applyFont="1" applyBorder="1" applyAlignment="1">
      <alignment horizontal="left" vertical="top" wrapText="1"/>
    </xf>
    <xf numFmtId="2" fontId="38" fillId="0" borderId="13" xfId="0" applyNumberFormat="1" applyFont="1" applyFill="1" applyBorder="1" applyAlignment="1">
      <alignment horizontal="center" vertical="top"/>
    </xf>
    <xf numFmtId="0" fontId="38" fillId="0" borderId="22" xfId="0" applyFont="1" applyBorder="1" applyAlignment="1">
      <alignment horizontal="left" vertical="top" wrapText="1"/>
    </xf>
    <xf numFmtId="0" fontId="38" fillId="0" borderId="18" xfId="0" applyFont="1" applyBorder="1" applyAlignment="1">
      <alignment horizontal="left" vertical="top" wrapText="1"/>
    </xf>
    <xf numFmtId="0" fontId="41" fillId="0" borderId="17" xfId="0" applyFont="1" applyBorder="1" applyAlignment="1">
      <alignment/>
    </xf>
    <xf numFmtId="1" fontId="42" fillId="0" borderId="10" xfId="0" applyNumberFormat="1" applyFont="1" applyFill="1" applyBorder="1" applyAlignment="1">
      <alignment/>
    </xf>
    <xf numFmtId="2" fontId="42" fillId="0" borderId="10" xfId="0" applyNumberFormat="1" applyFont="1" applyFill="1" applyBorder="1" applyAlignment="1">
      <alignment/>
    </xf>
    <xf numFmtId="0" fontId="41" fillId="24" borderId="0" xfId="0" applyFont="1" applyFill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Border="1" applyAlignment="1">
      <alignment/>
    </xf>
    <xf numFmtId="0" fontId="38" fillId="0" borderId="11" xfId="0" applyFont="1" applyFill="1" applyBorder="1" applyAlignment="1">
      <alignment horizontal="center"/>
    </xf>
    <xf numFmtId="0" fontId="38" fillId="0" borderId="0" xfId="0" applyFont="1" applyFill="1" applyBorder="1" applyAlignment="1">
      <alignment wrapText="1"/>
    </xf>
    <xf numFmtId="0" fontId="38" fillId="0" borderId="11" xfId="0" applyFont="1" applyFill="1" applyBorder="1" applyAlignment="1">
      <alignment/>
    </xf>
    <xf numFmtId="0" fontId="38" fillId="0" borderId="0" xfId="0" applyFont="1" applyFill="1" applyAlignment="1">
      <alignment/>
    </xf>
    <xf numFmtId="9" fontId="38" fillId="0" borderId="11" xfId="0" applyNumberFormat="1" applyFont="1" applyFill="1" applyBorder="1" applyAlignment="1">
      <alignment/>
    </xf>
    <xf numFmtId="9" fontId="38" fillId="0" borderId="0" xfId="0" applyNumberFormat="1" applyFont="1" applyFill="1" applyBorder="1" applyAlignment="1">
      <alignment horizontal="left"/>
    </xf>
    <xf numFmtId="9" fontId="38" fillId="0" borderId="17" xfId="0" applyNumberFormat="1" applyFont="1" applyFill="1" applyBorder="1" applyAlignment="1">
      <alignment/>
    </xf>
    <xf numFmtId="0" fontId="38" fillId="0" borderId="17" xfId="0" applyFont="1" applyFill="1" applyBorder="1" applyAlignment="1">
      <alignment horizontal="center"/>
    </xf>
    <xf numFmtId="0" fontId="38" fillId="0" borderId="17" xfId="0" applyFont="1" applyFill="1" applyBorder="1" applyAlignment="1">
      <alignment/>
    </xf>
    <xf numFmtId="0" fontId="38" fillId="0" borderId="0" xfId="0" applyFont="1" applyFill="1" applyBorder="1" applyAlignment="1">
      <alignment horizontal="left" indent="1"/>
    </xf>
    <xf numFmtId="164" fontId="38" fillId="0" borderId="11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left" indent="2"/>
    </xf>
    <xf numFmtId="0" fontId="38" fillId="0" borderId="0" xfId="0" applyFont="1" applyFill="1" applyBorder="1" applyAlignment="1">
      <alignment horizontal="left" wrapText="1" indent="1"/>
    </xf>
    <xf numFmtId="164" fontId="38" fillId="0" borderId="17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left" wrapText="1"/>
    </xf>
    <xf numFmtId="164" fontId="38" fillId="0" borderId="0" xfId="0" applyNumberFormat="1" applyFont="1" applyFill="1" applyBorder="1" applyAlignment="1">
      <alignment/>
    </xf>
    <xf numFmtId="0" fontId="38" fillId="0" borderId="20" xfId="0" applyFont="1" applyFill="1" applyBorder="1" applyAlignment="1">
      <alignment horizontal="left" wrapText="1" indent="1"/>
    </xf>
    <xf numFmtId="164" fontId="38" fillId="0" borderId="14" xfId="0" applyNumberFormat="1" applyFont="1" applyFill="1" applyBorder="1" applyAlignment="1">
      <alignment/>
    </xf>
    <xf numFmtId="0" fontId="38" fillId="0" borderId="15" xfId="0" applyFont="1" applyFill="1" applyBorder="1" applyAlignment="1">
      <alignment/>
    </xf>
    <xf numFmtId="0" fontId="38" fillId="0" borderId="20" xfId="0" applyFont="1" applyFill="1" applyBorder="1" applyAlignment="1">
      <alignment horizontal="left" indent="1"/>
    </xf>
    <xf numFmtId="0" fontId="38" fillId="0" borderId="20" xfId="0" applyFont="1" applyFill="1" applyBorder="1" applyAlignment="1">
      <alignment horizontal="left" indent="3"/>
    </xf>
    <xf numFmtId="0" fontId="38" fillId="0" borderId="0" xfId="0" applyFont="1" applyFill="1" applyBorder="1" applyAlignment="1">
      <alignment horizontal="left"/>
    </xf>
    <xf numFmtId="0" fontId="38" fillId="0" borderId="10" xfId="0" applyFont="1" applyFill="1" applyBorder="1" applyAlignment="1">
      <alignment horizontal="center" vertical="top" wrapText="1"/>
    </xf>
    <xf numFmtId="0" fontId="38" fillId="0" borderId="10" xfId="0" applyFont="1" applyFill="1" applyBorder="1" applyAlignment="1">
      <alignment horizontal="left" wrapText="1"/>
    </xf>
    <xf numFmtId="0" fontId="38" fillId="0" borderId="18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38" fillId="0" borderId="12" xfId="0" applyFont="1" applyFill="1" applyBorder="1" applyAlignment="1">
      <alignment horizontal="left" wrapText="1"/>
    </xf>
    <xf numFmtId="0" fontId="44" fillId="0" borderId="20" xfId="0" applyFont="1" applyBorder="1" applyAlignment="1">
      <alignment horizontal="center" wrapText="1"/>
    </xf>
    <xf numFmtId="0" fontId="38" fillId="0" borderId="12" xfId="0" applyFont="1" applyFill="1" applyBorder="1" applyAlignment="1">
      <alignment horizontal="center" wrapText="1"/>
    </xf>
    <xf numFmtId="0" fontId="38" fillId="0" borderId="19" xfId="0" applyFont="1" applyFill="1" applyBorder="1" applyAlignment="1">
      <alignment horizontal="left" wrapText="1"/>
    </xf>
    <xf numFmtId="0" fontId="38" fillId="0" borderId="19" xfId="0" applyFont="1" applyFill="1" applyBorder="1" applyAlignment="1">
      <alignment horizontal="center" vertical="top" wrapText="1"/>
    </xf>
    <xf numFmtId="0" fontId="38" fillId="0" borderId="20" xfId="0" applyFont="1" applyFill="1" applyBorder="1" applyAlignment="1">
      <alignment horizontal="left" vertical="top" wrapText="1" indent="2"/>
    </xf>
    <xf numFmtId="0" fontId="38" fillId="0" borderId="20" xfId="0" applyFont="1" applyFill="1" applyBorder="1" applyAlignment="1">
      <alignment horizontal="center" vertical="top" wrapText="1"/>
    </xf>
    <xf numFmtId="0" fontId="38" fillId="0" borderId="13" xfId="0" applyFont="1" applyFill="1" applyBorder="1" applyAlignment="1">
      <alignment horizontal="center" wrapText="1"/>
    </xf>
    <xf numFmtId="0" fontId="38" fillId="0" borderId="20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left" vertical="top" wrapText="1" indent="2"/>
    </xf>
    <xf numFmtId="0" fontId="38" fillId="0" borderId="22" xfId="0" applyFont="1" applyFill="1" applyBorder="1" applyAlignment="1">
      <alignment horizontal="center" vertical="top" wrapText="1"/>
    </xf>
    <xf numFmtId="0" fontId="38" fillId="0" borderId="24" xfId="0" applyFont="1" applyFill="1" applyBorder="1" applyAlignment="1">
      <alignment horizontal="center" wrapText="1"/>
    </xf>
    <xf numFmtId="0" fontId="38" fillId="0" borderId="24" xfId="0" applyFont="1" applyFill="1" applyBorder="1" applyAlignment="1">
      <alignment horizontal="left" wrapText="1"/>
    </xf>
    <xf numFmtId="0" fontId="38" fillId="0" borderId="22" xfId="0" applyFont="1" applyFill="1" applyBorder="1" applyAlignment="1">
      <alignment horizontal="center" wrapText="1"/>
    </xf>
    <xf numFmtId="0" fontId="38" fillId="0" borderId="18" xfId="0" applyFont="1" applyFill="1" applyBorder="1" applyAlignment="1">
      <alignment horizontal="left" vertical="center" wrapText="1"/>
    </xf>
    <xf numFmtId="0" fontId="38" fillId="0" borderId="19" xfId="0" applyFont="1" applyFill="1" applyBorder="1" applyAlignment="1">
      <alignment horizontal="center" wrapText="1"/>
    </xf>
    <xf numFmtId="0" fontId="38" fillId="0" borderId="20" xfId="0" applyFont="1" applyFill="1" applyBorder="1" applyAlignment="1">
      <alignment horizontal="left" vertical="center" wrapText="1" indent="2"/>
    </xf>
    <xf numFmtId="0" fontId="38" fillId="0" borderId="20" xfId="0" applyFont="1" applyFill="1" applyBorder="1" applyAlignment="1">
      <alignment horizontal="left" wrapText="1" indent="2"/>
    </xf>
    <xf numFmtId="0" fontId="38" fillId="0" borderId="20" xfId="0" applyFont="1" applyFill="1" applyBorder="1" applyAlignment="1">
      <alignment horizontal="center" wrapText="1"/>
    </xf>
    <xf numFmtId="0" fontId="38" fillId="0" borderId="22" xfId="0" applyFont="1" applyFill="1" applyBorder="1" applyAlignment="1">
      <alignment horizontal="left" wrapText="1" indent="2"/>
    </xf>
    <xf numFmtId="0" fontId="38" fillId="0" borderId="22" xfId="0" applyFont="1" applyFill="1" applyBorder="1" applyAlignment="1">
      <alignment horizontal="left" vertical="center" wrapText="1" indent="2"/>
    </xf>
    <xf numFmtId="0" fontId="38" fillId="0" borderId="24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 vertical="center" wrapText="1"/>
    </xf>
    <xf numFmtId="0" fontId="38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24" borderId="0" xfId="0" applyFont="1" applyFill="1" applyAlignment="1">
      <alignment horizontal="center" vertical="top" wrapText="1"/>
    </xf>
    <xf numFmtId="0" fontId="38" fillId="0" borderId="0" xfId="0" applyFont="1" applyFill="1" applyAlignment="1">
      <alignment wrapText="1"/>
    </xf>
    <xf numFmtId="0" fontId="36" fillId="24" borderId="0" xfId="0" applyFont="1" applyFill="1" applyAlignment="1">
      <alignment horizontal="center" vertical="top" wrapText="1"/>
    </xf>
    <xf numFmtId="0" fontId="35" fillId="0" borderId="20" xfId="0" applyFont="1" applyFill="1" applyBorder="1" applyAlignment="1">
      <alignment horizontal="left" wrapText="1"/>
    </xf>
    <xf numFmtId="0" fontId="35" fillId="0" borderId="21" xfId="0" applyFont="1" applyFill="1" applyBorder="1" applyAlignment="1">
      <alignment horizontal="left" wrapText="1"/>
    </xf>
    <xf numFmtId="0" fontId="37" fillId="24" borderId="0" xfId="0" applyFont="1" applyFill="1" applyAlignment="1">
      <alignment horizontal="center"/>
    </xf>
    <xf numFmtId="0" fontId="37" fillId="24" borderId="0" xfId="0" applyFont="1" applyFill="1" applyAlignment="1">
      <alignment horizont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24" borderId="0" xfId="0" applyFont="1" applyFill="1" applyBorder="1" applyAlignment="1">
      <alignment wrapText="1"/>
    </xf>
    <xf numFmtId="0" fontId="38" fillId="0" borderId="12" xfId="0" applyFont="1" applyFill="1" applyBorder="1" applyAlignment="1">
      <alignment horizontal="left" vertical="top" wrapText="1"/>
    </xf>
    <xf numFmtId="0" fontId="38" fillId="0" borderId="13" xfId="0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5" fillId="0" borderId="19" xfId="0" applyFont="1" applyFill="1" applyBorder="1" applyAlignment="1">
      <alignment horizontal="left" wrapText="1"/>
    </xf>
    <xf numFmtId="0" fontId="35" fillId="0" borderId="15" xfId="0" applyFont="1" applyFill="1" applyBorder="1" applyAlignment="1">
      <alignment horizontal="left" wrapText="1"/>
    </xf>
    <xf numFmtId="0" fontId="35" fillId="0" borderId="20" xfId="0" applyFont="1" applyFill="1" applyBorder="1" applyAlignment="1">
      <alignment wrapText="1"/>
    </xf>
    <xf numFmtId="0" fontId="35" fillId="0" borderId="21" xfId="0" applyFont="1" applyFill="1" applyBorder="1" applyAlignment="1">
      <alignment wrapText="1"/>
    </xf>
    <xf numFmtId="0" fontId="40" fillId="5" borderId="18" xfId="0" applyFont="1" applyFill="1" applyBorder="1" applyAlignment="1">
      <alignment horizontal="center"/>
    </xf>
    <xf numFmtId="0" fontId="40" fillId="5" borderId="17" xfId="0" applyFont="1" applyFill="1" applyBorder="1" applyAlignment="1">
      <alignment horizontal="center"/>
    </xf>
    <xf numFmtId="0" fontId="40" fillId="5" borderId="16" xfId="0" applyFont="1" applyFill="1" applyBorder="1" applyAlignment="1">
      <alignment horizontal="center"/>
    </xf>
    <xf numFmtId="0" fontId="6" fillId="24" borderId="0" xfId="0" applyFont="1" applyFill="1" applyAlignment="1">
      <alignment horizontal="center"/>
    </xf>
    <xf numFmtId="0" fontId="38" fillId="0" borderId="19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8" fillId="0" borderId="22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14" xfId="0" applyFont="1" applyBorder="1" applyAlignment="1">
      <alignment/>
    </xf>
    <xf numFmtId="0" fontId="5" fillId="24" borderId="0" xfId="0" applyFont="1" applyFill="1" applyAlignment="1">
      <alignment horizontal="center" wrapText="1"/>
    </xf>
    <xf numFmtId="0" fontId="37" fillId="7" borderId="19" xfId="0" applyFont="1" applyFill="1" applyBorder="1" applyAlignment="1">
      <alignment horizontal="center" vertical="top" wrapText="1"/>
    </xf>
    <xf numFmtId="0" fontId="37" fillId="7" borderId="14" xfId="0" applyFont="1" applyFill="1" applyBorder="1" applyAlignment="1">
      <alignment horizontal="center" vertical="top" wrapText="1"/>
    </xf>
    <xf numFmtId="0" fontId="37" fillId="7" borderId="17" xfId="0" applyFont="1" applyFill="1" applyBorder="1" applyAlignment="1">
      <alignment horizontal="center" vertical="top" wrapText="1"/>
    </xf>
    <xf numFmtId="0" fontId="37" fillId="7" borderId="16" xfId="0" applyFont="1" applyFill="1" applyBorder="1" applyAlignment="1">
      <alignment horizontal="center" vertical="top" wrapText="1"/>
    </xf>
    <xf numFmtId="0" fontId="37" fillId="25" borderId="18" xfId="0" applyFont="1" applyFill="1" applyBorder="1" applyAlignment="1">
      <alignment horizontal="center" vertical="top" wrapText="1"/>
    </xf>
    <xf numFmtId="0" fontId="37" fillId="25" borderId="17" xfId="0" applyFont="1" applyFill="1" applyBorder="1" applyAlignment="1">
      <alignment horizontal="center" vertical="top" wrapText="1"/>
    </xf>
    <xf numFmtId="0" fontId="37" fillId="25" borderId="16" xfId="0" applyFont="1" applyFill="1" applyBorder="1" applyAlignment="1">
      <alignment horizontal="center" vertical="top" wrapText="1"/>
    </xf>
    <xf numFmtId="0" fontId="37" fillId="4" borderId="18" xfId="0" applyFont="1" applyFill="1" applyBorder="1" applyAlignment="1">
      <alignment horizontal="center" vertical="top" wrapText="1"/>
    </xf>
    <xf numFmtId="0" fontId="37" fillId="4" borderId="17" xfId="0" applyFont="1" applyFill="1" applyBorder="1" applyAlignment="1">
      <alignment horizontal="center" vertical="top" wrapText="1"/>
    </xf>
    <xf numFmtId="0" fontId="37" fillId="4" borderId="16" xfId="0" applyFont="1" applyFill="1" applyBorder="1" applyAlignment="1">
      <alignment horizontal="center" vertical="top" wrapText="1"/>
    </xf>
    <xf numFmtId="0" fontId="38" fillId="0" borderId="22" xfId="0" applyFont="1" applyFill="1" applyBorder="1" applyAlignment="1">
      <alignment vertical="center" wrapText="1"/>
    </xf>
    <xf numFmtId="0" fontId="38" fillId="0" borderId="23" xfId="0" applyFont="1" applyFill="1" applyBorder="1" applyAlignment="1">
      <alignment vertical="center" wrapText="1"/>
    </xf>
    <xf numFmtId="0" fontId="37" fillId="22" borderId="22" xfId="0" applyFont="1" applyFill="1" applyBorder="1" applyAlignment="1">
      <alignment horizontal="center" vertical="top" wrapText="1"/>
    </xf>
    <xf numFmtId="0" fontId="37" fillId="22" borderId="11" xfId="0" applyFont="1" applyFill="1" applyBorder="1" applyAlignment="1">
      <alignment horizontal="center" vertical="top" wrapText="1"/>
    </xf>
    <xf numFmtId="0" fontId="37" fillId="22" borderId="17" xfId="0" applyFont="1" applyFill="1" applyBorder="1" applyAlignment="1">
      <alignment horizontal="center" vertical="top" wrapText="1"/>
    </xf>
    <xf numFmtId="0" fontId="37" fillId="22" borderId="16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wrapText="1"/>
    </xf>
    <xf numFmtId="0" fontId="43" fillId="2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7" sqref="B17"/>
    </sheetView>
  </sheetViews>
  <sheetFormatPr defaultColWidth="9.00390625" defaultRowHeight="12.75"/>
  <cols>
    <col min="1" max="1" width="28.25390625" style="0" customWidth="1"/>
    <col min="2" max="3" width="16.75390625" style="0" customWidth="1"/>
    <col min="4" max="4" width="22.625" style="0" customWidth="1"/>
    <col min="5" max="5" width="16.75390625" style="0" customWidth="1"/>
  </cols>
  <sheetData>
    <row r="1" spans="1:4" ht="30" customHeight="1">
      <c r="A1" s="28" t="s">
        <v>139</v>
      </c>
      <c r="D1" s="33" t="str">
        <f>'Приложение №1'!B10</f>
        <v>Лобачевского 22</v>
      </c>
    </row>
    <row r="2" spans="1:4" s="18" customFormat="1" ht="80.25" customHeight="1">
      <c r="A2" s="16" t="s">
        <v>135</v>
      </c>
      <c r="B2" s="43" t="s">
        <v>151</v>
      </c>
      <c r="C2" s="31" t="s">
        <v>150</v>
      </c>
      <c r="D2" s="32" t="s">
        <v>136</v>
      </c>
    </row>
    <row r="3" spans="2:4" ht="15" customHeight="1">
      <c r="B3" s="35" t="s">
        <v>148</v>
      </c>
      <c r="C3" s="36" t="s">
        <v>149</v>
      </c>
      <c r="D3" s="30"/>
    </row>
    <row r="4" spans="1:4" ht="15" customHeight="1">
      <c r="A4" s="34" t="s">
        <v>137</v>
      </c>
      <c r="B4" s="37" t="e">
        <f>'Приложение №2'!#REF!</f>
        <v>#REF!</v>
      </c>
      <c r="C4" s="38" t="e">
        <f>#REF!</f>
        <v>#REF!</v>
      </c>
      <c r="D4" s="30" t="e">
        <f>B4-C4</f>
        <v>#REF!</v>
      </c>
    </row>
    <row r="5" spans="1:5" ht="15" customHeight="1">
      <c r="A5" s="39" t="s">
        <v>153</v>
      </c>
      <c r="B5" s="40" t="e">
        <f>B4*B7</f>
        <v>#REF!</v>
      </c>
      <c r="C5" s="40" t="e">
        <f>C4*C7</f>
        <v>#REF!</v>
      </c>
      <c r="D5" s="41" t="e">
        <f>C7*D4</f>
        <v>#REF!</v>
      </c>
      <c r="E5" s="42" t="e">
        <f>D5*12</f>
        <v>#REF!</v>
      </c>
    </row>
    <row r="6" spans="1:5" ht="15" customHeight="1">
      <c r="A6" s="39" t="s">
        <v>154</v>
      </c>
      <c r="B6" s="40" t="e">
        <f>B5*12</f>
        <v>#REF!</v>
      </c>
      <c r="C6" s="40" t="e">
        <f>C5*12</f>
        <v>#REF!</v>
      </c>
      <c r="D6" s="40" t="e">
        <f>D5*12</f>
        <v>#REF!</v>
      </c>
      <c r="E6" s="42" t="e">
        <f>SUM(B6:D6)</f>
        <v>#REF!</v>
      </c>
    </row>
    <row r="7" spans="1:5" s="1" customFormat="1" ht="30" customHeight="1">
      <c r="A7" s="46" t="s">
        <v>152</v>
      </c>
      <c r="B7" s="44">
        <f>SUM(B8:B15)</f>
        <v>0</v>
      </c>
      <c r="C7" s="44" t="e">
        <f>#REF!-'Расчет субсидии'!B7</f>
        <v>#REF!</v>
      </c>
      <c r="D7" s="45"/>
      <c r="E7" s="2"/>
    </row>
    <row r="8" spans="1:5" ht="12.75">
      <c r="A8" s="47" t="s">
        <v>140</v>
      </c>
      <c r="B8" s="21"/>
      <c r="C8" s="20"/>
      <c r="D8" s="21"/>
      <c r="E8" s="48"/>
    </row>
    <row r="9" spans="1:5" ht="14.25" customHeight="1">
      <c r="A9" s="49" t="s">
        <v>141</v>
      </c>
      <c r="B9" s="19"/>
      <c r="C9" s="17"/>
      <c r="D9" s="19"/>
      <c r="E9" s="50" t="e">
        <f>B9*D4</f>
        <v>#REF!</v>
      </c>
    </row>
    <row r="10" spans="1:5" ht="14.25" customHeight="1">
      <c r="A10" s="49" t="s">
        <v>142</v>
      </c>
      <c r="B10" s="19"/>
      <c r="C10" s="17"/>
      <c r="D10" s="19"/>
      <c r="E10" s="51"/>
    </row>
    <row r="11" spans="1:5" ht="14.25" customHeight="1">
      <c r="A11" s="49" t="s">
        <v>143</v>
      </c>
      <c r="B11" s="19"/>
      <c r="C11" s="17"/>
      <c r="D11" s="19"/>
      <c r="E11" s="51"/>
    </row>
    <row r="12" spans="1:5" ht="12.75">
      <c r="A12" s="49" t="s">
        <v>144</v>
      </c>
      <c r="B12" s="19"/>
      <c r="C12" s="17"/>
      <c r="D12" s="19"/>
      <c r="E12" s="51"/>
    </row>
    <row r="13" spans="1:5" ht="12.75">
      <c r="A13" s="49" t="s">
        <v>145</v>
      </c>
      <c r="B13" s="19"/>
      <c r="C13" s="17"/>
      <c r="D13" s="19"/>
      <c r="E13" s="51"/>
    </row>
    <row r="14" spans="1:5" ht="12.75">
      <c r="A14" s="49" t="s">
        <v>146</v>
      </c>
      <c r="B14" s="19"/>
      <c r="C14" s="17"/>
      <c r="D14" s="19"/>
      <c r="E14" s="51"/>
    </row>
    <row r="15" spans="1:5" ht="12.75">
      <c r="A15" s="52" t="s">
        <v>147</v>
      </c>
      <c r="B15" s="55"/>
      <c r="C15" s="53"/>
      <c r="D15" s="55"/>
      <c r="E15" s="54"/>
    </row>
  </sheetData>
  <sheetProtection/>
  <printOptions gridLines="1"/>
  <pageMargins left="0.75" right="0.26" top="0.31" bottom="0.61" header="0.29" footer="0.5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95"/>
  <sheetViews>
    <sheetView zoomScalePageLayoutView="0" workbookViewId="0" topLeftCell="A73">
      <selection activeCell="E38" sqref="E38"/>
    </sheetView>
  </sheetViews>
  <sheetFormatPr defaultColWidth="9.00390625" defaultRowHeight="12.75"/>
  <cols>
    <col min="1" max="1" width="53.375" style="3" customWidth="1"/>
    <col min="2" max="2" width="21.00390625" style="6" customWidth="1"/>
    <col min="3" max="3" width="17.625" style="6" customWidth="1"/>
    <col min="4" max="4" width="8.375" style="62" customWidth="1"/>
    <col min="5" max="5" width="23.875" style="73" customWidth="1"/>
    <col min="6" max="6" width="23.875" style="74" customWidth="1"/>
    <col min="7" max="8" width="8.375" style="6" customWidth="1"/>
    <col min="9" max="16384" width="9.125" style="6" customWidth="1"/>
  </cols>
  <sheetData>
    <row r="1" spans="2:3" ht="31.5" customHeight="1">
      <c r="B1" s="234" t="s">
        <v>187</v>
      </c>
      <c r="C1" s="234"/>
    </row>
    <row r="2" spans="2:53" ht="15.75">
      <c r="B2" s="230" t="s">
        <v>18</v>
      </c>
      <c r="C2" s="230"/>
      <c r="D2" s="6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2:53" ht="61.5" customHeight="1">
      <c r="B3" s="233" t="s">
        <v>175</v>
      </c>
      <c r="C3" s="233"/>
      <c r="D3" s="64"/>
      <c r="E3" s="75"/>
      <c r="F3" s="7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4" ht="25.5" customHeight="1">
      <c r="A4" s="6"/>
      <c r="B4" s="8"/>
      <c r="C4" s="6" t="s">
        <v>176</v>
      </c>
      <c r="D4" s="65"/>
    </row>
    <row r="5" spans="1:53" ht="27.75" customHeight="1">
      <c r="A5" s="178"/>
      <c r="B5" s="91" t="s">
        <v>182</v>
      </c>
      <c r="C5" s="178"/>
      <c r="D5" s="66"/>
      <c r="E5"/>
      <c r="F5"/>
      <c r="G5"/>
      <c r="H5"/>
      <c r="I5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ht="15.75">
      <c r="A6" s="6"/>
      <c r="B6" s="5" t="s">
        <v>192</v>
      </c>
      <c r="C6" s="7" t="s">
        <v>191</v>
      </c>
      <c r="D6" s="66"/>
      <c r="E6"/>
      <c r="F6"/>
      <c r="G6"/>
      <c r="H6"/>
      <c r="I6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9" ht="15.75">
      <c r="A7" s="230" t="s">
        <v>29</v>
      </c>
      <c r="B7" s="230"/>
      <c r="C7" s="230"/>
      <c r="D7" s="67"/>
      <c r="E7"/>
      <c r="F7"/>
      <c r="G7"/>
      <c r="H7"/>
      <c r="I7"/>
    </row>
    <row r="8" spans="1:9" ht="33.75" customHeight="1">
      <c r="A8" s="231" t="s">
        <v>160</v>
      </c>
      <c r="B8" s="231"/>
      <c r="C8" s="231"/>
      <c r="D8" s="65"/>
      <c r="E8"/>
      <c r="F8"/>
      <c r="G8"/>
      <c r="H8"/>
      <c r="I8"/>
    </row>
    <row r="9" spans="1:9" ht="30.75" customHeight="1">
      <c r="A9" s="229" t="s">
        <v>107</v>
      </c>
      <c r="B9" s="229"/>
      <c r="C9" s="229"/>
      <c r="D9" s="65"/>
      <c r="E9"/>
      <c r="F9"/>
      <c r="G9"/>
      <c r="H9"/>
      <c r="I9"/>
    </row>
    <row r="10" spans="1:9" ht="22.5" customHeight="1">
      <c r="A10" s="179" t="s">
        <v>30</v>
      </c>
      <c r="B10" s="180" t="s">
        <v>193</v>
      </c>
      <c r="C10" s="179"/>
      <c r="D10" s="65"/>
      <c r="E10"/>
      <c r="F10"/>
      <c r="G10"/>
      <c r="H10"/>
      <c r="I10"/>
    </row>
    <row r="11" spans="1:9" ht="30" customHeight="1">
      <c r="A11" s="181" t="s">
        <v>31</v>
      </c>
      <c r="B11" s="182"/>
      <c r="C11" s="182"/>
      <c r="E11"/>
      <c r="F11"/>
      <c r="G11"/>
      <c r="H11"/>
      <c r="I11"/>
    </row>
    <row r="12" spans="1:9" ht="30.75" customHeight="1">
      <c r="A12" s="183" t="s">
        <v>33</v>
      </c>
      <c r="B12" s="182" t="s">
        <v>165</v>
      </c>
      <c r="C12" s="179"/>
      <c r="E12"/>
      <c r="F12"/>
      <c r="G12"/>
      <c r="H12"/>
      <c r="I12"/>
    </row>
    <row r="13" spans="1:9" ht="15.75" customHeight="1">
      <c r="A13" s="179" t="s">
        <v>34</v>
      </c>
      <c r="B13" s="180">
        <v>1951</v>
      </c>
      <c r="C13" s="178"/>
      <c r="E13"/>
      <c r="F13"/>
      <c r="G13"/>
      <c r="H13"/>
      <c r="I13"/>
    </row>
    <row r="14" spans="1:9" ht="15.75" customHeight="1">
      <c r="A14" s="235" t="s">
        <v>35</v>
      </c>
      <c r="B14" s="235"/>
      <c r="C14" s="184">
        <v>0.62</v>
      </c>
      <c r="E14"/>
      <c r="F14"/>
      <c r="G14"/>
      <c r="H14"/>
      <c r="I14"/>
    </row>
    <row r="15" spans="1:9" ht="15.75" customHeight="1">
      <c r="A15" s="179" t="s">
        <v>36</v>
      </c>
      <c r="B15" s="185"/>
      <c r="C15" s="186">
        <v>1</v>
      </c>
      <c r="E15"/>
      <c r="F15"/>
      <c r="G15"/>
      <c r="H15"/>
      <c r="I15"/>
    </row>
    <row r="16" spans="1:9" ht="15.75" customHeight="1">
      <c r="A16" s="179" t="s">
        <v>37</v>
      </c>
      <c r="B16" s="180" t="s">
        <v>194</v>
      </c>
      <c r="C16" s="179"/>
      <c r="E16"/>
      <c r="F16"/>
      <c r="G16"/>
      <c r="H16"/>
      <c r="I16"/>
    </row>
    <row r="17" spans="1:9" ht="15.75" customHeight="1">
      <c r="A17" s="181" t="s">
        <v>111</v>
      </c>
      <c r="B17" s="180" t="s">
        <v>32</v>
      </c>
      <c r="C17" s="178"/>
      <c r="E17"/>
      <c r="F17"/>
      <c r="G17"/>
      <c r="H17"/>
      <c r="I17"/>
    </row>
    <row r="18" spans="1:9" ht="15.75" customHeight="1">
      <c r="A18" s="179" t="s">
        <v>38</v>
      </c>
      <c r="B18" s="187">
        <v>1</v>
      </c>
      <c r="C18" s="178"/>
      <c r="E18"/>
      <c r="F18"/>
      <c r="G18"/>
      <c r="H18"/>
      <c r="I18"/>
    </row>
    <row r="19" spans="1:9" ht="21" customHeight="1">
      <c r="A19" s="179" t="s">
        <v>39</v>
      </c>
      <c r="B19" s="180" t="s">
        <v>32</v>
      </c>
      <c r="C19" s="178"/>
      <c r="E19"/>
      <c r="F19"/>
      <c r="G19"/>
      <c r="H19"/>
      <c r="I19"/>
    </row>
    <row r="20" spans="1:9" ht="21" customHeight="1">
      <c r="A20" s="179" t="s">
        <v>40</v>
      </c>
      <c r="B20" s="180" t="s">
        <v>32</v>
      </c>
      <c r="C20" s="178"/>
      <c r="E20"/>
      <c r="F20"/>
      <c r="G20"/>
      <c r="H20"/>
      <c r="I20"/>
    </row>
    <row r="21" spans="1:9" ht="21" customHeight="1">
      <c r="A21" s="179" t="s">
        <v>41</v>
      </c>
      <c r="B21" s="180" t="s">
        <v>32</v>
      </c>
      <c r="C21" s="178"/>
      <c r="E21"/>
      <c r="F21"/>
      <c r="G21"/>
      <c r="H21"/>
      <c r="I21"/>
    </row>
    <row r="22" spans="1:9" ht="21" customHeight="1">
      <c r="A22" s="179" t="s">
        <v>42</v>
      </c>
      <c r="B22" s="180" t="s">
        <v>32</v>
      </c>
      <c r="C22" s="178"/>
      <c r="E22"/>
      <c r="F22"/>
      <c r="G22"/>
      <c r="H22"/>
      <c r="I22"/>
    </row>
    <row r="23" spans="1:9" ht="21" customHeight="1">
      <c r="A23" s="179" t="s">
        <v>43</v>
      </c>
      <c r="B23" s="180">
        <v>2</v>
      </c>
      <c r="C23" s="178"/>
      <c r="E23"/>
      <c r="F23"/>
      <c r="G23"/>
      <c r="H23"/>
      <c r="I23"/>
    </row>
    <row r="24" spans="1:9" ht="31.5" customHeight="1">
      <c r="A24" s="232" t="s">
        <v>44</v>
      </c>
      <c r="B24" s="232"/>
      <c r="C24" s="180" t="s">
        <v>32</v>
      </c>
      <c r="E24"/>
      <c r="F24"/>
      <c r="G24"/>
      <c r="H24"/>
      <c r="I24"/>
    </row>
    <row r="25" spans="1:9" ht="33.75" customHeight="1">
      <c r="A25" s="232" t="s">
        <v>110</v>
      </c>
      <c r="B25" s="232"/>
      <c r="C25" s="187" t="s">
        <v>32</v>
      </c>
      <c r="E25"/>
      <c r="F25"/>
      <c r="G25"/>
      <c r="H25"/>
      <c r="I25"/>
    </row>
    <row r="26" spans="1:9" ht="31.5" customHeight="1">
      <c r="A26" s="232" t="s">
        <v>113</v>
      </c>
      <c r="B26" s="232"/>
      <c r="C26" s="180" t="s">
        <v>32</v>
      </c>
      <c r="E26"/>
      <c r="F26"/>
      <c r="G26"/>
      <c r="H26"/>
      <c r="I26"/>
    </row>
    <row r="27" spans="1:9" ht="25.5" customHeight="1">
      <c r="A27" s="179" t="s">
        <v>45</v>
      </c>
      <c r="B27" s="182">
        <v>266</v>
      </c>
      <c r="C27" s="188" t="s">
        <v>94</v>
      </c>
      <c r="E27"/>
      <c r="F27"/>
      <c r="G27"/>
      <c r="H27"/>
      <c r="I27"/>
    </row>
    <row r="28" spans="1:9" ht="21" customHeight="1">
      <c r="A28" s="179" t="s">
        <v>46</v>
      </c>
      <c r="B28" s="179"/>
      <c r="C28" s="179"/>
      <c r="D28" s="6"/>
      <c r="E28"/>
      <c r="F28"/>
      <c r="G28"/>
      <c r="H28"/>
      <c r="I28"/>
    </row>
    <row r="29" spans="1:9" ht="21" customHeight="1">
      <c r="A29" s="189" t="s">
        <v>47</v>
      </c>
      <c r="B29" s="179"/>
      <c r="C29" s="179"/>
      <c r="E29"/>
      <c r="F29"/>
      <c r="G29"/>
      <c r="H29"/>
      <c r="I29"/>
    </row>
    <row r="30" spans="1:9" ht="21" customHeight="1">
      <c r="A30" s="189" t="s">
        <v>48</v>
      </c>
      <c r="B30" s="190">
        <v>0</v>
      </c>
      <c r="C30" s="182" t="s">
        <v>49</v>
      </c>
      <c r="E30"/>
      <c r="F30"/>
      <c r="G30"/>
      <c r="H30"/>
      <c r="I30"/>
    </row>
    <row r="31" spans="1:9" ht="18" customHeight="1">
      <c r="A31" s="189" t="s">
        <v>108</v>
      </c>
      <c r="B31" s="188">
        <v>81.7</v>
      </c>
      <c r="C31" s="188" t="s">
        <v>49</v>
      </c>
      <c r="E31"/>
      <c r="F31"/>
      <c r="G31"/>
      <c r="H31"/>
      <c r="I31"/>
    </row>
    <row r="32" spans="1:9" ht="18" customHeight="1">
      <c r="A32" s="191" t="s">
        <v>109</v>
      </c>
      <c r="B32" s="188">
        <v>64.3</v>
      </c>
      <c r="C32" s="188" t="s">
        <v>49</v>
      </c>
      <c r="E32"/>
      <c r="F32"/>
      <c r="G32"/>
      <c r="H32"/>
      <c r="I32"/>
    </row>
    <row r="33" spans="1:9" ht="18" customHeight="1">
      <c r="A33" s="192" t="s">
        <v>115</v>
      </c>
      <c r="B33" s="193">
        <v>0</v>
      </c>
      <c r="C33" s="188" t="s">
        <v>49</v>
      </c>
      <c r="E33"/>
      <c r="F33"/>
      <c r="G33"/>
      <c r="H33"/>
      <c r="I33"/>
    </row>
    <row r="34" spans="1:9" ht="48" customHeight="1">
      <c r="A34" s="192" t="s">
        <v>114</v>
      </c>
      <c r="B34" s="193">
        <v>0</v>
      </c>
      <c r="C34" s="188" t="s">
        <v>49</v>
      </c>
      <c r="E34"/>
      <c r="F34"/>
      <c r="G34"/>
      <c r="H34"/>
      <c r="I34"/>
    </row>
    <row r="35" spans="1:9" ht="51" customHeight="1">
      <c r="A35" s="179" t="s">
        <v>50</v>
      </c>
      <c r="B35" s="188"/>
      <c r="C35" s="188" t="s">
        <v>7</v>
      </c>
      <c r="E35"/>
      <c r="F35"/>
      <c r="G35"/>
      <c r="H35"/>
      <c r="I35"/>
    </row>
    <row r="36" spans="1:9" ht="18" customHeight="1">
      <c r="A36" s="181" t="s">
        <v>51</v>
      </c>
      <c r="B36" s="188"/>
      <c r="C36" s="188" t="s">
        <v>49</v>
      </c>
      <c r="E36"/>
      <c r="F36"/>
      <c r="G36"/>
      <c r="H36"/>
      <c r="I36"/>
    </row>
    <row r="37" spans="1:9" ht="32.25" customHeight="1">
      <c r="A37" s="179" t="s">
        <v>52</v>
      </c>
      <c r="B37" s="193"/>
      <c r="C37" s="188" t="s">
        <v>49</v>
      </c>
      <c r="E37"/>
      <c r="F37"/>
      <c r="G37"/>
      <c r="H37"/>
      <c r="I37"/>
    </row>
    <row r="38" spans="1:9" ht="15" customHeight="1">
      <c r="A38" s="194" t="s">
        <v>159</v>
      </c>
      <c r="B38" s="195"/>
      <c r="C38" s="179" t="s">
        <v>49</v>
      </c>
      <c r="D38" s="68"/>
      <c r="E38"/>
      <c r="F38"/>
      <c r="G38"/>
      <c r="H38"/>
      <c r="I38"/>
    </row>
    <row r="39" spans="1:9" ht="48" customHeight="1">
      <c r="A39" s="196" t="s">
        <v>53</v>
      </c>
      <c r="B39" s="197"/>
      <c r="C39" s="198"/>
      <c r="D39" s="68"/>
      <c r="E39"/>
      <c r="F39"/>
      <c r="G39"/>
      <c r="H39"/>
      <c r="I39"/>
    </row>
    <row r="40" spans="1:9" ht="33" customHeight="1">
      <c r="A40" s="199" t="s">
        <v>54</v>
      </c>
      <c r="B40" s="195"/>
      <c r="C40" s="136" t="s">
        <v>49</v>
      </c>
      <c r="D40" s="68"/>
      <c r="E40"/>
      <c r="F40"/>
      <c r="G40"/>
      <c r="H40"/>
      <c r="I40"/>
    </row>
    <row r="41" spans="1:9" ht="15" customHeight="1">
      <c r="A41" s="200" t="s">
        <v>132</v>
      </c>
      <c r="B41" s="195"/>
      <c r="C41" s="136" t="s">
        <v>49</v>
      </c>
      <c r="D41" s="69"/>
      <c r="E41"/>
      <c r="F41"/>
      <c r="G41"/>
      <c r="H41"/>
      <c r="I41"/>
    </row>
    <row r="42" spans="1:9" ht="15" customHeight="1">
      <c r="A42" s="199" t="s">
        <v>130</v>
      </c>
      <c r="B42" s="195"/>
      <c r="C42" s="136" t="s">
        <v>49</v>
      </c>
      <c r="D42" s="69"/>
      <c r="E42"/>
      <c r="F42"/>
      <c r="G42"/>
      <c r="H42"/>
      <c r="I42"/>
    </row>
    <row r="43" spans="1:9" ht="15.75" customHeight="1">
      <c r="A43" s="189" t="s">
        <v>131</v>
      </c>
      <c r="B43" s="190"/>
      <c r="C43" s="138" t="s">
        <v>49</v>
      </c>
      <c r="D43" s="69"/>
      <c r="E43"/>
      <c r="F43"/>
      <c r="G43"/>
      <c r="H43"/>
      <c r="I43"/>
    </row>
    <row r="44" spans="1:9" ht="15.75" customHeight="1">
      <c r="A44" s="183" t="s">
        <v>55</v>
      </c>
      <c r="B44" s="201"/>
      <c r="C44" s="201"/>
      <c r="D44" s="69"/>
      <c r="E44"/>
      <c r="F44"/>
      <c r="G44"/>
      <c r="H44"/>
      <c r="I44"/>
    </row>
    <row r="45" spans="1:9" ht="15" customHeight="1">
      <c r="A45" s="229" t="s">
        <v>56</v>
      </c>
      <c r="B45" s="229"/>
      <c r="C45" s="229"/>
      <c r="D45" s="68"/>
      <c r="E45"/>
      <c r="F45"/>
      <c r="G45"/>
      <c r="H45"/>
      <c r="I45"/>
    </row>
    <row r="46" spans="1:9" ht="15" customHeight="1">
      <c r="A46" s="183"/>
      <c r="B46" s="178"/>
      <c r="C46" s="178"/>
      <c r="D46" s="68"/>
      <c r="E46"/>
      <c r="F46"/>
      <c r="G46"/>
      <c r="H46"/>
      <c r="I46"/>
    </row>
    <row r="47" spans="1:9" ht="18" customHeight="1">
      <c r="A47" s="202" t="s">
        <v>112</v>
      </c>
      <c r="B47" s="202" t="s">
        <v>57</v>
      </c>
      <c r="C47" s="202" t="s">
        <v>58</v>
      </c>
      <c r="E47"/>
      <c r="F47"/>
      <c r="G47"/>
      <c r="H47"/>
      <c r="I47"/>
    </row>
    <row r="48" spans="1:9" ht="15" customHeight="1">
      <c r="A48" s="203" t="s">
        <v>59</v>
      </c>
      <c r="B48" s="204" t="s">
        <v>195</v>
      </c>
      <c r="C48" s="205" t="s">
        <v>166</v>
      </c>
      <c r="D48" s="68"/>
      <c r="E48"/>
      <c r="F48"/>
      <c r="G48"/>
      <c r="H48"/>
      <c r="I48"/>
    </row>
    <row r="49" spans="1:9" ht="15" customHeight="1">
      <c r="A49" s="203" t="s">
        <v>60</v>
      </c>
      <c r="B49" s="206" t="s">
        <v>196</v>
      </c>
      <c r="C49" s="205" t="s">
        <v>167</v>
      </c>
      <c r="D49" s="68"/>
      <c r="E49"/>
      <c r="F49"/>
      <c r="G49"/>
      <c r="H49"/>
      <c r="I49"/>
    </row>
    <row r="50" spans="1:9" ht="15" customHeight="1">
      <c r="A50" s="207" t="s">
        <v>61</v>
      </c>
      <c r="B50" s="208" t="s">
        <v>197</v>
      </c>
      <c r="C50" s="209"/>
      <c r="D50" s="68"/>
      <c r="E50"/>
      <c r="F50"/>
      <c r="G50"/>
      <c r="H50"/>
      <c r="I50"/>
    </row>
    <row r="51" spans="1:9" ht="15" customHeight="1">
      <c r="A51" s="210" t="s">
        <v>62</v>
      </c>
      <c r="B51" s="211"/>
      <c r="C51" s="209"/>
      <c r="D51" s="68"/>
      <c r="E51"/>
      <c r="F51"/>
      <c r="G51"/>
      <c r="H51"/>
      <c r="I51"/>
    </row>
    <row r="52" spans="1:9" ht="16.5" customHeight="1">
      <c r="A52" s="212" t="s">
        <v>161</v>
      </c>
      <c r="B52" s="213" t="s">
        <v>155</v>
      </c>
      <c r="C52" s="214" t="s">
        <v>168</v>
      </c>
      <c r="D52" s="68"/>
      <c r="E52"/>
      <c r="F52"/>
      <c r="G52"/>
      <c r="H52"/>
      <c r="I52"/>
    </row>
    <row r="53" spans="1:9" ht="8.25" customHeight="1">
      <c r="A53" s="212" t="s">
        <v>63</v>
      </c>
      <c r="B53" s="215"/>
      <c r="C53" s="214"/>
      <c r="E53"/>
      <c r="F53"/>
      <c r="G53"/>
      <c r="H53"/>
      <c r="I53"/>
    </row>
    <row r="54" spans="1:9" ht="50.25" customHeight="1">
      <c r="A54" s="212" t="s">
        <v>64</v>
      </c>
      <c r="B54" s="215"/>
      <c r="C54" s="214"/>
      <c r="E54"/>
      <c r="F54"/>
      <c r="G54"/>
      <c r="H54"/>
      <c r="I54"/>
    </row>
    <row r="55" spans="1:9" ht="15" customHeight="1">
      <c r="A55" s="216" t="s">
        <v>65</v>
      </c>
      <c r="B55" s="217"/>
      <c r="C55" s="218"/>
      <c r="E55"/>
      <c r="F55"/>
      <c r="G55"/>
      <c r="H55"/>
      <c r="I55"/>
    </row>
    <row r="56" spans="1:9" ht="15" customHeight="1">
      <c r="A56" s="219" t="s">
        <v>66</v>
      </c>
      <c r="B56" s="220" t="s">
        <v>186</v>
      </c>
      <c r="C56" s="218" t="s">
        <v>169</v>
      </c>
      <c r="E56"/>
      <c r="F56"/>
      <c r="G56"/>
      <c r="H56"/>
      <c r="I56"/>
    </row>
    <row r="57" spans="1:9" ht="15" customHeight="1">
      <c r="A57" s="221" t="s">
        <v>67</v>
      </c>
      <c r="B57" s="204" t="s">
        <v>177</v>
      </c>
      <c r="C57" s="209" t="s">
        <v>170</v>
      </c>
      <c r="E57"/>
      <c r="F57"/>
      <c r="G57"/>
      <c r="H57"/>
      <c r="I57"/>
    </row>
    <row r="58" spans="1:9" ht="15" customHeight="1">
      <c r="A58" s="210" t="s">
        <v>68</v>
      </c>
      <c r="B58" s="222"/>
      <c r="C58" s="209"/>
      <c r="E58"/>
      <c r="F58"/>
      <c r="G58"/>
      <c r="H58"/>
      <c r="I58"/>
    </row>
    <row r="59" spans="1:9" ht="15" customHeight="1">
      <c r="A59" s="223" t="s">
        <v>69</v>
      </c>
      <c r="B59" s="208" t="s">
        <v>184</v>
      </c>
      <c r="C59" s="214" t="s">
        <v>164</v>
      </c>
      <c r="E59"/>
      <c r="F59"/>
      <c r="G59"/>
      <c r="H59"/>
      <c r="I59"/>
    </row>
    <row r="60" spans="1:9" ht="15" customHeight="1">
      <c r="A60" s="224" t="s">
        <v>70</v>
      </c>
      <c r="B60" s="225" t="s">
        <v>171</v>
      </c>
      <c r="C60" s="214" t="s">
        <v>172</v>
      </c>
      <c r="E60"/>
      <c r="F60"/>
      <c r="G60"/>
      <c r="H60"/>
      <c r="I60"/>
    </row>
    <row r="61" spans="1:9" ht="15" customHeight="1">
      <c r="A61" s="226" t="s">
        <v>65</v>
      </c>
      <c r="B61" s="220"/>
      <c r="C61" s="214"/>
      <c r="E61"/>
      <c r="F61"/>
      <c r="G61"/>
      <c r="H61"/>
      <c r="I61"/>
    </row>
    <row r="62" spans="1:9" ht="15" customHeight="1">
      <c r="A62" s="210" t="s">
        <v>71</v>
      </c>
      <c r="B62" s="222"/>
      <c r="C62" s="209"/>
      <c r="E62"/>
      <c r="F62"/>
      <c r="G62"/>
      <c r="H62"/>
      <c r="I62"/>
    </row>
    <row r="63" spans="1:9" ht="44.25" customHeight="1">
      <c r="A63" s="224" t="s">
        <v>72</v>
      </c>
      <c r="B63" s="215" t="s">
        <v>173</v>
      </c>
      <c r="C63" s="214" t="s">
        <v>174</v>
      </c>
      <c r="E63"/>
      <c r="F63"/>
      <c r="G63"/>
      <c r="H63"/>
      <c r="I63"/>
    </row>
    <row r="64" spans="1:9" ht="30" customHeight="1">
      <c r="A64" s="223" t="s">
        <v>73</v>
      </c>
      <c r="B64" s="215" t="s">
        <v>185</v>
      </c>
      <c r="C64" s="214"/>
      <c r="E64"/>
      <c r="F64"/>
      <c r="G64"/>
      <c r="H64"/>
      <c r="I64"/>
    </row>
    <row r="65" spans="1:9" ht="15" customHeight="1">
      <c r="A65" s="224" t="s">
        <v>65</v>
      </c>
      <c r="B65" s="225"/>
      <c r="C65" s="218"/>
      <c r="E65"/>
      <c r="F65"/>
      <c r="G65"/>
      <c r="H65"/>
      <c r="I65"/>
    </row>
    <row r="66" spans="1:9" ht="15" customHeight="1">
      <c r="A66" s="210" t="s">
        <v>74</v>
      </c>
      <c r="B66" s="222"/>
      <c r="C66" s="209"/>
      <c r="E66"/>
      <c r="F66"/>
      <c r="G66"/>
      <c r="H66"/>
      <c r="I66"/>
    </row>
    <row r="67" spans="1:9" ht="15" customHeight="1">
      <c r="A67" s="224" t="s">
        <v>162</v>
      </c>
      <c r="B67" s="225"/>
      <c r="C67" s="214"/>
      <c r="E67"/>
      <c r="F67"/>
      <c r="G67"/>
      <c r="H67"/>
      <c r="I67"/>
    </row>
    <row r="68" spans="1:9" ht="15" customHeight="1">
      <c r="A68" s="224" t="s">
        <v>75</v>
      </c>
      <c r="B68" s="225" t="s">
        <v>106</v>
      </c>
      <c r="C68" s="214"/>
      <c r="E68"/>
      <c r="F68"/>
      <c r="G68"/>
      <c r="H68"/>
      <c r="I68"/>
    </row>
    <row r="69" spans="1:9" ht="15" customHeight="1">
      <c r="A69" s="224" t="s">
        <v>76</v>
      </c>
      <c r="B69" s="225"/>
      <c r="C69" s="214"/>
      <c r="E69"/>
      <c r="F69"/>
      <c r="G69"/>
      <c r="H69"/>
      <c r="I69"/>
    </row>
    <row r="70" spans="1:9" ht="21" customHeight="1">
      <c r="A70" s="224" t="s">
        <v>77</v>
      </c>
      <c r="B70" s="225" t="s">
        <v>106</v>
      </c>
      <c r="C70" s="214"/>
      <c r="E70"/>
      <c r="F70"/>
      <c r="G70"/>
      <c r="H70"/>
      <c r="I70"/>
    </row>
    <row r="71" spans="1:9" ht="15" customHeight="1">
      <c r="A71" s="224" t="s">
        <v>78</v>
      </c>
      <c r="B71" s="225"/>
      <c r="C71" s="214"/>
      <c r="E71"/>
      <c r="F71"/>
      <c r="G71"/>
      <c r="H71"/>
      <c r="I71"/>
    </row>
    <row r="72" spans="1:9" ht="12" customHeight="1">
      <c r="A72" s="224" t="s">
        <v>79</v>
      </c>
      <c r="B72" s="225"/>
      <c r="C72" s="214"/>
      <c r="E72"/>
      <c r="F72"/>
      <c r="G72"/>
      <c r="H72"/>
      <c r="I72"/>
    </row>
    <row r="73" spans="1:9" ht="21.75" customHeight="1">
      <c r="A73" s="224" t="s">
        <v>80</v>
      </c>
      <c r="B73" s="225"/>
      <c r="C73" s="214"/>
      <c r="E73"/>
      <c r="F73"/>
      <c r="G73"/>
      <c r="H73"/>
      <c r="I73"/>
    </row>
    <row r="74" spans="1:9" ht="15" customHeight="1">
      <c r="A74" s="224" t="s">
        <v>81</v>
      </c>
      <c r="B74" s="225"/>
      <c r="C74" s="214"/>
      <c r="E74"/>
      <c r="F74"/>
      <c r="G74"/>
      <c r="H74"/>
      <c r="I74"/>
    </row>
    <row r="75" spans="1:9" ht="15" customHeight="1">
      <c r="A75" s="226" t="s">
        <v>156</v>
      </c>
      <c r="B75" s="225"/>
      <c r="C75" s="214"/>
      <c r="E75"/>
      <c r="F75"/>
      <c r="G75"/>
      <c r="H75"/>
      <c r="I75"/>
    </row>
    <row r="76" spans="1:9" ht="15" customHeight="1">
      <c r="A76" s="210" t="s">
        <v>82</v>
      </c>
      <c r="B76" s="222"/>
      <c r="C76" s="209"/>
      <c r="E76"/>
      <c r="F76"/>
      <c r="G76"/>
      <c r="H76"/>
      <c r="I76"/>
    </row>
    <row r="77" spans="1:9" ht="15" customHeight="1">
      <c r="A77" s="224" t="s">
        <v>83</v>
      </c>
      <c r="B77" s="225" t="s">
        <v>163</v>
      </c>
      <c r="C77" s="214"/>
      <c r="E77"/>
      <c r="F77"/>
      <c r="G77"/>
      <c r="H77"/>
      <c r="I77"/>
    </row>
    <row r="78" spans="1:9" ht="15" customHeight="1">
      <c r="A78" s="224" t="s">
        <v>84</v>
      </c>
      <c r="B78" s="225"/>
      <c r="C78" s="214"/>
      <c r="E78"/>
      <c r="F78"/>
      <c r="G78"/>
      <c r="H78"/>
      <c r="I78"/>
    </row>
    <row r="79" spans="1:9" ht="15" customHeight="1">
      <c r="A79" s="224" t="s">
        <v>85</v>
      </c>
      <c r="B79" s="225"/>
      <c r="C79" s="214"/>
      <c r="E79"/>
      <c r="F79"/>
      <c r="G79"/>
      <c r="H79"/>
      <c r="I79"/>
    </row>
    <row r="80" spans="1:9" ht="15" customHeight="1">
      <c r="A80" s="224" t="s">
        <v>86</v>
      </c>
      <c r="B80" s="225"/>
      <c r="C80" s="214"/>
      <c r="E80"/>
      <c r="F80"/>
      <c r="G80"/>
      <c r="H80"/>
      <c r="I80"/>
    </row>
    <row r="81" spans="1:9" ht="15" customHeight="1">
      <c r="A81" s="224" t="s">
        <v>87</v>
      </c>
      <c r="B81" s="225"/>
      <c r="C81" s="214"/>
      <c r="E81"/>
      <c r="F81"/>
      <c r="G81"/>
      <c r="H81"/>
      <c r="I81"/>
    </row>
    <row r="82" spans="1:9" ht="15" customHeight="1">
      <c r="A82" s="224" t="s">
        <v>88</v>
      </c>
      <c r="B82" s="225"/>
      <c r="C82" s="214"/>
      <c r="E82"/>
      <c r="F82"/>
      <c r="G82"/>
      <c r="H82"/>
      <c r="I82"/>
    </row>
    <row r="83" spans="1:9" ht="18" customHeight="1">
      <c r="A83" s="224" t="s">
        <v>89</v>
      </c>
      <c r="B83" s="225" t="s">
        <v>106</v>
      </c>
      <c r="C83" s="214" t="s">
        <v>181</v>
      </c>
      <c r="E83"/>
      <c r="F83"/>
      <c r="G83"/>
      <c r="H83"/>
      <c r="I83"/>
    </row>
    <row r="84" spans="1:9" ht="15" customHeight="1">
      <c r="A84" s="224" t="s">
        <v>90</v>
      </c>
      <c r="B84" s="225"/>
      <c r="C84" s="214"/>
      <c r="E84"/>
      <c r="F84"/>
      <c r="G84"/>
      <c r="H84"/>
      <c r="I84"/>
    </row>
    <row r="85" spans="1:9" ht="15" customHeight="1">
      <c r="A85" s="224" t="s">
        <v>91</v>
      </c>
      <c r="B85" s="225"/>
      <c r="C85" s="214"/>
      <c r="E85"/>
      <c r="F85"/>
      <c r="G85"/>
      <c r="H85"/>
      <c r="I85"/>
    </row>
    <row r="86" spans="1:9" ht="15" customHeight="1">
      <c r="A86" s="227" t="s">
        <v>65</v>
      </c>
      <c r="B86" s="225"/>
      <c r="C86" s="228"/>
      <c r="E86"/>
      <c r="F86"/>
      <c r="G86"/>
      <c r="H86"/>
      <c r="I86"/>
    </row>
    <row r="87" spans="1:9" ht="15" customHeight="1">
      <c r="A87" s="78" t="s">
        <v>92</v>
      </c>
      <c r="B87" s="77"/>
      <c r="C87" s="79"/>
      <c r="E87"/>
      <c r="F87"/>
      <c r="G87"/>
      <c r="H87"/>
      <c r="I87"/>
    </row>
    <row r="88" spans="1:9" ht="39" customHeight="1">
      <c r="A88" s="70" t="s">
        <v>178</v>
      </c>
      <c r="C88" s="6" t="s">
        <v>179</v>
      </c>
      <c r="E88"/>
      <c r="F88"/>
      <c r="G88"/>
      <c r="H88"/>
      <c r="I88"/>
    </row>
    <row r="89" spans="1:9" ht="15" customHeight="1">
      <c r="A89" s="5" t="s">
        <v>190</v>
      </c>
      <c r="E89"/>
      <c r="F89"/>
      <c r="G89"/>
      <c r="H89"/>
      <c r="I89"/>
    </row>
    <row r="90" spans="5:9" ht="15" customHeight="1">
      <c r="E90"/>
      <c r="F90"/>
      <c r="G90"/>
      <c r="H90"/>
      <c r="I90"/>
    </row>
    <row r="91" spans="1:9" ht="15" customHeight="1">
      <c r="A91" s="3" t="s">
        <v>93</v>
      </c>
      <c r="E91"/>
      <c r="F91"/>
      <c r="G91"/>
      <c r="H91"/>
      <c r="I91"/>
    </row>
    <row r="92" spans="5:9" ht="15" customHeight="1">
      <c r="E92"/>
      <c r="F92"/>
      <c r="G92"/>
      <c r="H92"/>
      <c r="I92"/>
    </row>
    <row r="93" spans="5:9" ht="15" customHeight="1">
      <c r="E93"/>
      <c r="F93"/>
      <c r="G93"/>
      <c r="H93"/>
      <c r="I93"/>
    </row>
    <row r="94" spans="5:9" ht="15" customHeight="1">
      <c r="E94"/>
      <c r="F94"/>
      <c r="G94"/>
      <c r="H94"/>
      <c r="I94"/>
    </row>
    <row r="95" spans="5:9" ht="42" customHeight="1">
      <c r="E95"/>
      <c r="F95"/>
      <c r="G95"/>
      <c r="H95"/>
      <c r="I95"/>
    </row>
    <row r="96" ht="48.75" customHeight="1"/>
    <row r="97" ht="33.75" customHeight="1"/>
    <row r="98" ht="12" customHeight="1"/>
  </sheetData>
  <sheetProtection/>
  <mergeCells count="11">
    <mergeCell ref="B3:C3"/>
    <mergeCell ref="B1:C1"/>
    <mergeCell ref="A14:B14"/>
    <mergeCell ref="B2:C2"/>
    <mergeCell ref="A45:C45"/>
    <mergeCell ref="A7:C7"/>
    <mergeCell ref="A8:C8"/>
    <mergeCell ref="A9:C9"/>
    <mergeCell ref="A24:B24"/>
    <mergeCell ref="A25:B25"/>
    <mergeCell ref="A26:B26"/>
  </mergeCells>
  <printOptions/>
  <pageMargins left="0.71" right="0.27" top="0.4" bottom="0.25" header="0.25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48"/>
  <sheetViews>
    <sheetView zoomScalePageLayoutView="0" workbookViewId="0" topLeftCell="A42">
      <selection activeCell="G44" sqref="G44"/>
    </sheetView>
  </sheetViews>
  <sheetFormatPr defaultColWidth="10.00390625" defaultRowHeight="12.75"/>
  <cols>
    <col min="1" max="1" width="34.625" style="9" customWidth="1"/>
    <col min="2" max="2" width="3.625" style="9" customWidth="1"/>
    <col min="3" max="3" width="27.25390625" style="9" customWidth="1"/>
    <col min="4" max="4" width="14.125" style="9" customWidth="1"/>
    <col min="5" max="5" width="14.00390625" style="9" customWidth="1"/>
    <col min="6" max="6" width="15.125" style="9" hidden="1" customWidth="1"/>
    <col min="7" max="7" width="11.25390625" style="9" customWidth="1"/>
    <col min="8" max="8" width="4.25390625" style="27" customWidth="1"/>
    <col min="9" max="9" width="7.875" style="27" customWidth="1"/>
    <col min="10" max="16384" width="10.00390625" style="9" customWidth="1"/>
  </cols>
  <sheetData>
    <row r="1" spans="1:5" ht="32.25" customHeight="1">
      <c r="A1" s="84"/>
      <c r="B1" s="85"/>
      <c r="C1" s="84"/>
      <c r="D1" s="236" t="s">
        <v>188</v>
      </c>
      <c r="E1" s="236"/>
    </row>
    <row r="2" spans="1:6" ht="15.75">
      <c r="A2" s="85"/>
      <c r="B2" s="85"/>
      <c r="C2" s="239" t="s">
        <v>18</v>
      </c>
      <c r="D2" s="239"/>
      <c r="E2" s="85"/>
      <c r="F2" s="15"/>
    </row>
    <row r="3" spans="1:6" ht="50.25" customHeight="1">
      <c r="A3" s="85"/>
      <c r="B3" s="84"/>
      <c r="C3" s="243" t="s">
        <v>175</v>
      </c>
      <c r="D3" s="243"/>
      <c r="E3" s="85"/>
      <c r="F3" s="15"/>
    </row>
    <row r="4" spans="1:6" ht="20.25" customHeight="1">
      <c r="A4" s="85"/>
      <c r="B4" s="85"/>
      <c r="C4" s="86"/>
      <c r="D4" s="87" t="s">
        <v>176</v>
      </c>
      <c r="E4" s="88"/>
      <c r="F4" s="15"/>
    </row>
    <row r="5" spans="1:6" ht="24.75" customHeight="1">
      <c r="A5" s="85"/>
      <c r="B5" s="85"/>
      <c r="C5" s="89" t="s">
        <v>198</v>
      </c>
      <c r="D5" s="87"/>
      <c r="E5" s="90"/>
      <c r="F5" s="15"/>
    </row>
    <row r="6" spans="1:6" ht="12.75" customHeight="1">
      <c r="A6" s="85"/>
      <c r="B6" s="85"/>
      <c r="C6" s="91" t="s">
        <v>182</v>
      </c>
      <c r="D6" s="89"/>
      <c r="E6" s="92"/>
      <c r="F6" s="15"/>
    </row>
    <row r="7" spans="1:6" ht="15">
      <c r="A7" s="85"/>
      <c r="B7" s="85"/>
      <c r="C7" s="93" t="s">
        <v>190</v>
      </c>
      <c r="D7" s="94"/>
      <c r="E7" s="92"/>
      <c r="F7" s="15"/>
    </row>
    <row r="8" spans="1:11" s="10" customFormat="1" ht="28.5" customHeight="1">
      <c r="A8" s="239" t="s">
        <v>8</v>
      </c>
      <c r="B8" s="239"/>
      <c r="C8" s="239"/>
      <c r="D8" s="239"/>
      <c r="E8" s="239"/>
      <c r="F8" s="22"/>
      <c r="G8"/>
      <c r="H8"/>
      <c r="I8"/>
      <c r="J8"/>
      <c r="K8"/>
    </row>
    <row r="9" spans="1:11" s="10" customFormat="1" ht="35.25" customHeight="1">
      <c r="A9" s="240" t="s">
        <v>158</v>
      </c>
      <c r="B9" s="240"/>
      <c r="C9" s="240"/>
      <c r="D9" s="240"/>
      <c r="E9" s="240"/>
      <c r="F9" s="22"/>
      <c r="G9"/>
      <c r="H9"/>
      <c r="I9"/>
      <c r="J9"/>
      <c r="K9"/>
    </row>
    <row r="10" spans="1:11" s="10" customFormat="1" ht="15.75">
      <c r="A10" s="95"/>
      <c r="B10" s="95"/>
      <c r="C10" s="96"/>
      <c r="D10" s="95" t="str">
        <f>'Приложение №1'!B10</f>
        <v>Лобачевского 22</v>
      </c>
      <c r="E10" s="95"/>
      <c r="F10" s="22"/>
      <c r="G10"/>
      <c r="H10"/>
      <c r="I10"/>
      <c r="J10"/>
      <c r="K10"/>
    </row>
    <row r="11" spans="1:11" s="14" customFormat="1" ht="81.75" customHeight="1">
      <c r="A11" s="97"/>
      <c r="B11" s="241" t="s">
        <v>9</v>
      </c>
      <c r="C11" s="242"/>
      <c r="D11" s="98" t="s">
        <v>116</v>
      </c>
      <c r="E11" s="98" t="s">
        <v>117</v>
      </c>
      <c r="F11" s="80" t="s">
        <v>138</v>
      </c>
      <c r="G11"/>
      <c r="H11"/>
      <c r="I11"/>
      <c r="J11"/>
      <c r="K11"/>
    </row>
    <row r="12" spans="1:11" ht="17.25" customHeight="1">
      <c r="A12" s="99" t="s">
        <v>11</v>
      </c>
      <c r="B12" s="100"/>
      <c r="C12" s="100"/>
      <c r="D12" s="101"/>
      <c r="E12" s="102"/>
      <c r="F12" s="23"/>
      <c r="G12"/>
      <c r="H12"/>
      <c r="I12"/>
      <c r="J12"/>
      <c r="K12"/>
    </row>
    <row r="13" spans="1:11" ht="33" customHeight="1">
      <c r="A13" s="103" t="s">
        <v>22</v>
      </c>
      <c r="B13" s="104">
        <v>6</v>
      </c>
      <c r="C13" s="105" t="s">
        <v>20</v>
      </c>
      <c r="D13" s="106">
        <v>0</v>
      </c>
      <c r="E13" s="107">
        <v>0</v>
      </c>
      <c r="F13" s="81" t="e">
        <f>D13/$G$10/12</f>
        <v>#DIV/0!</v>
      </c>
      <c r="G13"/>
      <c r="H13"/>
      <c r="I13"/>
      <c r="J13"/>
      <c r="K13"/>
    </row>
    <row r="14" spans="1:11" ht="15" customHeight="1">
      <c r="A14" s="108" t="s">
        <v>24</v>
      </c>
      <c r="B14" s="109"/>
      <c r="C14" s="109"/>
      <c r="D14" s="110"/>
      <c r="E14" s="111"/>
      <c r="F14" s="57"/>
      <c r="G14"/>
      <c r="H14"/>
      <c r="I14"/>
      <c r="J14"/>
      <c r="K14"/>
    </row>
    <row r="15" spans="1:20" ht="31.5" customHeight="1">
      <c r="A15" s="112" t="s">
        <v>12</v>
      </c>
      <c r="B15" s="113">
        <v>6</v>
      </c>
      <c r="C15" s="114" t="s">
        <v>20</v>
      </c>
      <c r="D15" s="107">
        <v>0</v>
      </c>
      <c r="E15" s="115">
        <v>0</v>
      </c>
      <c r="F15" s="82" t="e">
        <f aca="true" t="shared" si="0" ref="F15:F21">D15/$G$10/12</f>
        <v>#DIV/0!</v>
      </c>
      <c r="G15"/>
      <c r="H15"/>
      <c r="I15"/>
      <c r="J15"/>
      <c r="K15"/>
      <c r="L15" s="11"/>
      <c r="M15" s="12"/>
      <c r="N15" s="12"/>
      <c r="O15" s="12"/>
      <c r="P15" s="12"/>
      <c r="Q15" s="12"/>
      <c r="R15" s="12"/>
      <c r="S15" s="12"/>
      <c r="T15" s="12"/>
    </row>
    <row r="16" spans="1:11" ht="15.75" customHeight="1">
      <c r="A16" s="103" t="s">
        <v>25</v>
      </c>
      <c r="B16" s="104">
        <v>2</v>
      </c>
      <c r="C16" s="116" t="s">
        <v>20</v>
      </c>
      <c r="D16" s="115">
        <v>0</v>
      </c>
      <c r="E16" s="115">
        <v>0</v>
      </c>
      <c r="F16" s="82" t="e">
        <f t="shared" si="0"/>
        <v>#DIV/0!</v>
      </c>
      <c r="G16"/>
      <c r="H16"/>
      <c r="I16"/>
      <c r="J16"/>
      <c r="K16"/>
    </row>
    <row r="17" spans="1:11" ht="30.75" customHeight="1">
      <c r="A17" s="103" t="s">
        <v>13</v>
      </c>
      <c r="B17" s="104">
        <v>6</v>
      </c>
      <c r="C17" s="116" t="s">
        <v>20</v>
      </c>
      <c r="D17" s="115">
        <v>0</v>
      </c>
      <c r="E17" s="115">
        <v>0</v>
      </c>
      <c r="F17" s="82" t="e">
        <f t="shared" si="0"/>
        <v>#DIV/0!</v>
      </c>
      <c r="G17"/>
      <c r="H17"/>
      <c r="I17"/>
      <c r="J17"/>
      <c r="K17"/>
    </row>
    <row r="18" spans="1:11" ht="30" customHeight="1">
      <c r="A18" s="103" t="s">
        <v>14</v>
      </c>
      <c r="B18" s="104">
        <v>3</v>
      </c>
      <c r="C18" s="116" t="s">
        <v>20</v>
      </c>
      <c r="D18" s="115">
        <v>0</v>
      </c>
      <c r="E18" s="115">
        <v>0</v>
      </c>
      <c r="F18" s="82" t="e">
        <f t="shared" si="0"/>
        <v>#DIV/0!</v>
      </c>
      <c r="G18"/>
      <c r="H18"/>
      <c r="I18"/>
      <c r="J18"/>
      <c r="K18"/>
    </row>
    <row r="19" spans="1:11" ht="46.5" customHeight="1">
      <c r="A19" s="103" t="s">
        <v>15</v>
      </c>
      <c r="B19" s="117">
        <v>1</v>
      </c>
      <c r="C19" s="118" t="s">
        <v>199</v>
      </c>
      <c r="D19" s="115">
        <v>0</v>
      </c>
      <c r="E19" s="115">
        <v>0</v>
      </c>
      <c r="F19" s="82" t="e">
        <f t="shared" si="0"/>
        <v>#DIV/0!</v>
      </c>
      <c r="G19"/>
      <c r="H19"/>
      <c r="I19"/>
      <c r="J19"/>
      <c r="K19"/>
    </row>
    <row r="20" spans="1:11" ht="14.25" customHeight="1">
      <c r="A20" s="103" t="s">
        <v>26</v>
      </c>
      <c r="B20" s="104"/>
      <c r="C20" s="116" t="s">
        <v>21</v>
      </c>
      <c r="D20" s="115">
        <v>0</v>
      </c>
      <c r="E20" s="115">
        <v>0</v>
      </c>
      <c r="F20" s="82" t="e">
        <f t="shared" si="0"/>
        <v>#DIV/0!</v>
      </c>
      <c r="G20"/>
      <c r="H20"/>
      <c r="I20"/>
      <c r="J20"/>
      <c r="K20"/>
    </row>
    <row r="21" spans="1:11" ht="15.75" customHeight="1">
      <c r="A21" s="119" t="s">
        <v>27</v>
      </c>
      <c r="B21" s="120"/>
      <c r="C21" s="121" t="s">
        <v>20</v>
      </c>
      <c r="D21" s="122">
        <v>2850.1416</v>
      </c>
      <c r="E21" s="122">
        <v>2.9071211750306</v>
      </c>
      <c r="F21" s="82" t="e">
        <f t="shared" si="0"/>
        <v>#DIV/0!</v>
      </c>
      <c r="G21"/>
      <c r="H21"/>
      <c r="I21"/>
      <c r="J21"/>
      <c r="K21"/>
    </row>
    <row r="22" spans="1:11" ht="17.25" customHeight="1">
      <c r="A22" s="123" t="s">
        <v>16</v>
      </c>
      <c r="B22" s="124"/>
      <c r="C22" s="124"/>
      <c r="D22" s="125"/>
      <c r="E22" s="126"/>
      <c r="F22" s="58"/>
      <c r="G22"/>
      <c r="H22"/>
      <c r="I22"/>
      <c r="J22"/>
      <c r="K22"/>
    </row>
    <row r="23" spans="1:11" ht="32.25" customHeight="1">
      <c r="A23" s="112" t="s">
        <v>96</v>
      </c>
      <c r="B23" s="113">
        <v>1</v>
      </c>
      <c r="C23" s="114" t="s">
        <v>21</v>
      </c>
      <c r="D23" s="127">
        <v>0</v>
      </c>
      <c r="E23" s="115">
        <v>0</v>
      </c>
      <c r="F23" s="82" t="e">
        <f>D23/$G$10/12</f>
        <v>#DIV/0!</v>
      </c>
      <c r="G23"/>
      <c r="H23"/>
      <c r="I23"/>
      <c r="J23"/>
      <c r="K23"/>
    </row>
    <row r="24" spans="1:11" ht="109.5" customHeight="1">
      <c r="A24" s="103" t="s">
        <v>97</v>
      </c>
      <c r="B24" s="104">
        <v>2</v>
      </c>
      <c r="C24" s="116" t="s">
        <v>21</v>
      </c>
      <c r="D24" s="127">
        <v>0</v>
      </c>
      <c r="E24" s="115">
        <v>0</v>
      </c>
      <c r="F24" s="82" t="e">
        <f>D24/$G$10/12</f>
        <v>#DIV/0!</v>
      </c>
      <c r="G24"/>
      <c r="H24"/>
      <c r="I24"/>
      <c r="J24"/>
      <c r="K24"/>
    </row>
    <row r="25" spans="1:11" ht="47.25" customHeight="1">
      <c r="A25" s="103" t="s">
        <v>98</v>
      </c>
      <c r="B25" s="117">
        <v>1</v>
      </c>
      <c r="C25" s="118" t="s">
        <v>157</v>
      </c>
      <c r="D25" s="127">
        <v>0</v>
      </c>
      <c r="E25" s="115">
        <v>0</v>
      </c>
      <c r="F25" s="82" t="e">
        <f>D25/$G$10/12</f>
        <v>#DIV/0!</v>
      </c>
      <c r="G25"/>
      <c r="H25"/>
      <c r="I25"/>
      <c r="J25"/>
      <c r="K25"/>
    </row>
    <row r="26" spans="1:11" ht="66" customHeight="1">
      <c r="A26" s="103" t="s">
        <v>99</v>
      </c>
      <c r="B26" s="104">
        <v>2</v>
      </c>
      <c r="C26" s="116" t="s">
        <v>21</v>
      </c>
      <c r="D26" s="127"/>
      <c r="E26" s="115">
        <v>0</v>
      </c>
      <c r="F26" s="82" t="e">
        <f>D26/$G$10/12</f>
        <v>#DIV/0!</v>
      </c>
      <c r="G26"/>
      <c r="H26"/>
      <c r="I26"/>
      <c r="J26"/>
      <c r="K26"/>
    </row>
    <row r="27" spans="1:11" ht="49.5" customHeight="1">
      <c r="A27" s="119" t="s">
        <v>200</v>
      </c>
      <c r="B27" s="120">
        <v>1</v>
      </c>
      <c r="C27" s="121" t="s">
        <v>5</v>
      </c>
      <c r="D27" s="127">
        <v>3665.95</v>
      </c>
      <c r="E27" s="115">
        <v>3.74362025118235</v>
      </c>
      <c r="F27" s="82" t="e">
        <f>D27/$G$10/12</f>
        <v>#DIV/0!</v>
      </c>
      <c r="G27"/>
      <c r="H27"/>
      <c r="I27"/>
      <c r="J27"/>
      <c r="K27"/>
    </row>
    <row r="28" spans="1:11" ht="17.25" customHeight="1">
      <c r="A28" s="128" t="s">
        <v>17</v>
      </c>
      <c r="B28" s="129"/>
      <c r="C28" s="129"/>
      <c r="D28" s="130"/>
      <c r="E28" s="131"/>
      <c r="F28" s="59"/>
      <c r="G28"/>
      <c r="H28"/>
      <c r="I28"/>
      <c r="J28"/>
      <c r="K28"/>
    </row>
    <row r="29" spans="1:11" s="12" customFormat="1" ht="29.25" customHeight="1">
      <c r="A29" s="244" t="s">
        <v>100</v>
      </c>
      <c r="B29" s="248" t="s">
        <v>0</v>
      </c>
      <c r="C29" s="249"/>
      <c r="D29" s="127"/>
      <c r="E29" s="115"/>
      <c r="F29" s="82" t="e">
        <f aca="true" t="shared" si="1" ref="F29:F39">D29/$G$10/12</f>
        <v>#DIV/0!</v>
      </c>
      <c r="G29"/>
      <c r="H29"/>
      <c r="I29"/>
      <c r="J29"/>
      <c r="K29"/>
    </row>
    <row r="30" spans="1:11" s="12" customFormat="1" ht="17.25" customHeight="1">
      <c r="A30" s="245"/>
      <c r="B30" s="104">
        <v>2</v>
      </c>
      <c r="C30" s="132" t="s">
        <v>23</v>
      </c>
      <c r="D30" s="127">
        <v>0</v>
      </c>
      <c r="E30" s="115">
        <v>0</v>
      </c>
      <c r="F30" s="82" t="e">
        <f t="shared" si="1"/>
        <v>#DIV/0!</v>
      </c>
      <c r="G30"/>
      <c r="H30"/>
      <c r="I30"/>
      <c r="J30"/>
      <c r="K30"/>
    </row>
    <row r="31" spans="1:11" s="12" customFormat="1" ht="43.5" customHeight="1">
      <c r="A31" s="245"/>
      <c r="B31" s="237" t="s">
        <v>201</v>
      </c>
      <c r="C31" s="238"/>
      <c r="D31" s="127"/>
      <c r="E31" s="115"/>
      <c r="F31" s="82" t="e">
        <f t="shared" si="1"/>
        <v>#DIV/0!</v>
      </c>
      <c r="G31"/>
      <c r="H31"/>
      <c r="I31"/>
      <c r="J31"/>
      <c r="K31"/>
    </row>
    <row r="32" spans="1:11" s="12" customFormat="1" ht="16.5" customHeight="1">
      <c r="A32" s="245"/>
      <c r="B32" s="104">
        <v>2</v>
      </c>
      <c r="C32" s="132" t="s">
        <v>23</v>
      </c>
      <c r="D32" s="127">
        <v>492.1281780955649</v>
      </c>
      <c r="E32" s="115">
        <v>0.5019667259236688</v>
      </c>
      <c r="F32" s="82" t="e">
        <f t="shared" si="1"/>
        <v>#DIV/0!</v>
      </c>
      <c r="G32"/>
      <c r="H32"/>
      <c r="I32"/>
      <c r="J32"/>
      <c r="K32"/>
    </row>
    <row r="33" spans="1:11" s="12" customFormat="1" ht="26.25" customHeight="1">
      <c r="A33" s="245"/>
      <c r="B33" s="237" t="s">
        <v>133</v>
      </c>
      <c r="C33" s="238"/>
      <c r="D33" s="127"/>
      <c r="E33" s="115"/>
      <c r="F33" s="82" t="e">
        <f t="shared" si="1"/>
        <v>#DIV/0!</v>
      </c>
      <c r="G33"/>
      <c r="H33"/>
      <c r="I33"/>
      <c r="J33"/>
      <c r="K33"/>
    </row>
    <row r="34" spans="1:11" s="12" customFormat="1" ht="16.5" customHeight="1">
      <c r="A34" s="245"/>
      <c r="B34" s="104">
        <v>12</v>
      </c>
      <c r="C34" s="132" t="s">
        <v>23</v>
      </c>
      <c r="D34" s="127">
        <v>192.10007351943605</v>
      </c>
      <c r="E34" s="115">
        <v>0.19594050746576505</v>
      </c>
      <c r="F34" s="82" t="e">
        <f t="shared" si="1"/>
        <v>#DIV/0!</v>
      </c>
      <c r="G34"/>
      <c r="H34"/>
      <c r="I34"/>
      <c r="J34"/>
      <c r="K34"/>
    </row>
    <row r="35" spans="1:11" s="12" customFormat="1" ht="27" customHeight="1">
      <c r="A35" s="245"/>
      <c r="B35" s="237" t="s">
        <v>1</v>
      </c>
      <c r="C35" s="238"/>
      <c r="D35" s="127"/>
      <c r="E35" s="115"/>
      <c r="F35" s="82" t="e">
        <f t="shared" si="1"/>
        <v>#DIV/0!</v>
      </c>
      <c r="G35"/>
      <c r="H35"/>
      <c r="I35"/>
      <c r="J35"/>
      <c r="K35"/>
    </row>
    <row r="36" spans="1:11" s="12" customFormat="1" ht="15.75" customHeight="1">
      <c r="A36" s="245"/>
      <c r="B36" s="104">
        <v>12</v>
      </c>
      <c r="C36" s="132" t="s">
        <v>21</v>
      </c>
      <c r="D36" s="127">
        <v>447.8501837985903</v>
      </c>
      <c r="E36" s="115">
        <v>0.4568035330462978</v>
      </c>
      <c r="F36" s="82" t="e">
        <f t="shared" si="1"/>
        <v>#DIV/0!</v>
      </c>
      <c r="G36"/>
      <c r="H36"/>
      <c r="I36"/>
      <c r="J36"/>
      <c r="K36"/>
    </row>
    <row r="37" spans="1:11" s="12" customFormat="1" ht="55.5" customHeight="1">
      <c r="A37" s="133" t="s">
        <v>101</v>
      </c>
      <c r="B37" s="250" t="s">
        <v>134</v>
      </c>
      <c r="C37" s="251"/>
      <c r="D37" s="127">
        <v>882.36</v>
      </c>
      <c r="E37" s="115">
        <v>0.8999999999999999</v>
      </c>
      <c r="F37" s="82" t="e">
        <f t="shared" si="1"/>
        <v>#DIV/0!</v>
      </c>
      <c r="G37"/>
      <c r="H37"/>
      <c r="I37"/>
      <c r="J37"/>
      <c r="K37"/>
    </row>
    <row r="38" spans="1:11" s="12" customFormat="1" ht="16.5" customHeight="1">
      <c r="A38" s="134" t="s">
        <v>102</v>
      </c>
      <c r="B38" s="135">
        <v>1</v>
      </c>
      <c r="C38" s="136" t="s">
        <v>21</v>
      </c>
      <c r="D38" s="127">
        <v>0</v>
      </c>
      <c r="E38" s="115">
        <v>0</v>
      </c>
      <c r="F38" s="82" t="e">
        <f t="shared" si="1"/>
        <v>#DIV/0!</v>
      </c>
      <c r="G38"/>
      <c r="H38"/>
      <c r="I38"/>
      <c r="J38"/>
      <c r="K38"/>
    </row>
    <row r="39" spans="1:11" s="12" customFormat="1" ht="15.75" customHeight="1">
      <c r="A39" s="134" t="s">
        <v>103</v>
      </c>
      <c r="B39" s="137">
        <v>1</v>
      </c>
      <c r="C39" s="138" t="s">
        <v>21</v>
      </c>
      <c r="D39" s="127">
        <v>0</v>
      </c>
      <c r="E39" s="115">
        <v>0</v>
      </c>
      <c r="F39" s="82" t="e">
        <f t="shared" si="1"/>
        <v>#DIV/0!</v>
      </c>
      <c r="G39"/>
      <c r="H39"/>
      <c r="I39"/>
      <c r="J39"/>
      <c r="K39"/>
    </row>
    <row r="40" spans="1:11" ht="15.75" customHeight="1">
      <c r="A40" s="139" t="s">
        <v>28</v>
      </c>
      <c r="B40" s="140"/>
      <c r="C40" s="140"/>
      <c r="D40" s="141"/>
      <c r="E40" s="142"/>
      <c r="F40" s="60"/>
      <c r="G40"/>
      <c r="H40"/>
      <c r="I40"/>
      <c r="J40"/>
      <c r="K40"/>
    </row>
    <row r="41" spans="1:11" ht="18" customHeight="1">
      <c r="A41" s="143" t="s">
        <v>104</v>
      </c>
      <c r="B41" s="247"/>
      <c r="C41" s="247"/>
      <c r="D41" s="127">
        <v>843.6785329672766</v>
      </c>
      <c r="E41" s="115">
        <v>0.860545219264868</v>
      </c>
      <c r="F41" s="82" t="e">
        <f>D41/$G$10/12</f>
        <v>#DIV/0!</v>
      </c>
      <c r="G41"/>
      <c r="H41"/>
      <c r="I41"/>
      <c r="J41"/>
      <c r="K41"/>
    </row>
    <row r="42" spans="1:11" ht="13.5" customHeight="1">
      <c r="A42" s="144" t="s">
        <v>95</v>
      </c>
      <c r="B42" s="145"/>
      <c r="C42" s="145"/>
      <c r="D42" s="146"/>
      <c r="E42" s="147"/>
      <c r="F42" s="61"/>
      <c r="G42"/>
      <c r="H42"/>
      <c r="I42"/>
      <c r="J42"/>
      <c r="K42"/>
    </row>
    <row r="43" spans="1:45" s="24" customFormat="1" ht="15.75">
      <c r="A43" s="148" t="s">
        <v>105</v>
      </c>
      <c r="B43" s="246"/>
      <c r="C43" s="246"/>
      <c r="D43" s="149">
        <v>9374.20592185863</v>
      </c>
      <c r="E43" s="150">
        <v>9.561613547387422</v>
      </c>
      <c r="F43" s="83" t="e">
        <f>F13+F15+F16+F17+F18+F19+F20+F21+F23+F24+F25+F26+F27+F30+F32+F34+F36+F37+F38+F39+F41</f>
        <v>#DIV/0!</v>
      </c>
      <c r="G43"/>
      <c r="H43"/>
      <c r="I43"/>
      <c r="J43"/>
      <c r="K43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</row>
    <row r="44" spans="1:11" ht="15">
      <c r="A44"/>
      <c r="B44"/>
      <c r="C44"/>
      <c r="D44"/>
      <c r="E44"/>
      <c r="F44"/>
      <c r="G44"/>
      <c r="H44"/>
      <c r="I44"/>
      <c r="J44"/>
      <c r="K44"/>
    </row>
    <row r="45" spans="1:11" ht="15">
      <c r="A45"/>
      <c r="B45"/>
      <c r="C45"/>
      <c r="D45"/>
      <c r="E45"/>
      <c r="F45"/>
      <c r="G45"/>
      <c r="H45"/>
      <c r="I45"/>
      <c r="J45"/>
      <c r="K45"/>
    </row>
    <row r="46" spans="1:11" ht="15">
      <c r="A46"/>
      <c r="B46"/>
      <c r="C46"/>
      <c r="D46"/>
      <c r="E46"/>
      <c r="F46"/>
      <c r="G46"/>
      <c r="H46"/>
      <c r="I46"/>
      <c r="J46"/>
      <c r="K46"/>
    </row>
    <row r="47" spans="1:11" ht="15">
      <c r="A47"/>
      <c r="B47"/>
      <c r="C47"/>
      <c r="D47"/>
      <c r="E47"/>
      <c r="F47"/>
      <c r="G47"/>
      <c r="H47"/>
      <c r="I47"/>
      <c r="J47"/>
      <c r="K47"/>
    </row>
    <row r="48" spans="1:11" ht="15">
      <c r="A48"/>
      <c r="B48"/>
      <c r="C48"/>
      <c r="D48"/>
      <c r="E48"/>
      <c r="F48"/>
      <c r="G48"/>
      <c r="H48"/>
      <c r="I48"/>
      <c r="J48"/>
      <c r="K48"/>
    </row>
  </sheetData>
  <sheetProtection/>
  <mergeCells count="14">
    <mergeCell ref="B43:C43"/>
    <mergeCell ref="B41:C41"/>
    <mergeCell ref="B29:C29"/>
    <mergeCell ref="B37:C37"/>
    <mergeCell ref="B35:C35"/>
    <mergeCell ref="D1:E1"/>
    <mergeCell ref="B31:C31"/>
    <mergeCell ref="B33:C33"/>
    <mergeCell ref="C2:D2"/>
    <mergeCell ref="A9:E9"/>
    <mergeCell ref="A8:E8"/>
    <mergeCell ref="B11:C11"/>
    <mergeCell ref="C3:D3"/>
    <mergeCell ref="A29:A36"/>
  </mergeCells>
  <printOptions gridLines="1"/>
  <pageMargins left="0.77" right="0.26" top="0.25" bottom="0.21" header="0.25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7">
      <selection activeCell="K8" sqref="K8"/>
    </sheetView>
  </sheetViews>
  <sheetFormatPr defaultColWidth="9.00390625" defaultRowHeight="12.75"/>
  <cols>
    <col min="1" max="1" width="41.75390625" style="0" customWidth="1"/>
    <col min="2" max="2" width="3.375" style="0" customWidth="1"/>
    <col min="3" max="3" width="20.625" style="0" customWidth="1"/>
    <col min="4" max="4" width="13.625" style="0" customWidth="1"/>
    <col min="5" max="5" width="14.375" style="0" customWidth="1"/>
  </cols>
  <sheetData>
    <row r="1" spans="1:5" ht="33" customHeight="1">
      <c r="A1" s="13"/>
      <c r="B1" s="13"/>
      <c r="C1" s="9"/>
      <c r="D1" s="234" t="s">
        <v>189</v>
      </c>
      <c r="E1" s="234"/>
    </row>
    <row r="2" spans="1:5" ht="12.75" customHeight="1">
      <c r="A2" s="13"/>
      <c r="B2" s="13"/>
      <c r="C2" s="255" t="s">
        <v>18</v>
      </c>
      <c r="D2" s="255"/>
      <c r="E2" s="71"/>
    </row>
    <row r="3" spans="1:5" ht="45" customHeight="1">
      <c r="A3" s="13"/>
      <c r="B3" s="13"/>
      <c r="C3" s="279" t="s">
        <v>175</v>
      </c>
      <c r="D3" s="279"/>
      <c r="E3" s="279"/>
    </row>
    <row r="4" spans="1:5" ht="22.5" customHeight="1">
      <c r="A4" s="13"/>
      <c r="B4" s="13"/>
      <c r="C4" s="29"/>
      <c r="D4" s="26" t="s">
        <v>176</v>
      </c>
      <c r="E4" s="13"/>
    </row>
    <row r="5" spans="1:5" ht="15.75">
      <c r="A5" s="177"/>
      <c r="B5" s="177"/>
      <c r="C5" s="89" t="s">
        <v>198</v>
      </c>
      <c r="D5" s="87"/>
      <c r="E5" s="177"/>
    </row>
    <row r="6" spans="1:5" ht="12" customHeight="1">
      <c r="A6" s="177"/>
      <c r="B6" s="177"/>
      <c r="C6" s="91" t="s">
        <v>182</v>
      </c>
      <c r="D6" s="89"/>
      <c r="E6" s="177"/>
    </row>
    <row r="7" spans="1:5" ht="17.25" customHeight="1">
      <c r="A7" s="177"/>
      <c r="B7" s="177"/>
      <c r="C7" s="93" t="s">
        <v>190</v>
      </c>
      <c r="D7" s="94"/>
      <c r="E7" s="177"/>
    </row>
    <row r="8" spans="1:5" ht="30.75" customHeight="1">
      <c r="A8" s="280" t="s">
        <v>8</v>
      </c>
      <c r="B8" s="280"/>
      <c r="C8" s="280"/>
      <c r="D8" s="280"/>
      <c r="E8" s="280"/>
    </row>
    <row r="9" spans="1:5" ht="45.75" customHeight="1">
      <c r="A9" s="262" t="s">
        <v>180</v>
      </c>
      <c r="B9" s="262"/>
      <c r="C9" s="262"/>
      <c r="D9" s="262"/>
      <c r="E9" s="262"/>
    </row>
    <row r="10" spans="1:5" ht="16.5">
      <c r="A10" s="56"/>
      <c r="B10" s="56"/>
      <c r="C10" s="56" t="str">
        <f>'Приложение №1'!B10</f>
        <v>Лобачевского 22</v>
      </c>
      <c r="D10" s="56"/>
      <c r="E10" s="56"/>
    </row>
    <row r="11" spans="1:5" ht="84" customHeight="1">
      <c r="A11" s="151"/>
      <c r="B11" s="241" t="s">
        <v>9</v>
      </c>
      <c r="C11" s="242"/>
      <c r="D11" s="152" t="s">
        <v>10</v>
      </c>
      <c r="E11" s="152" t="s">
        <v>118</v>
      </c>
    </row>
    <row r="12" spans="1:5" ht="15.75" customHeight="1">
      <c r="A12" s="267" t="s">
        <v>19</v>
      </c>
      <c r="B12" s="268"/>
      <c r="C12" s="268"/>
      <c r="D12" s="268"/>
      <c r="E12" s="269"/>
    </row>
    <row r="13" spans="1:5" ht="30.75" customHeight="1">
      <c r="A13" s="112" t="s">
        <v>2</v>
      </c>
      <c r="B13" s="153">
        <v>1</v>
      </c>
      <c r="C13" s="154" t="s">
        <v>20</v>
      </c>
      <c r="D13" s="155">
        <v>0</v>
      </c>
      <c r="E13" s="156">
        <v>0</v>
      </c>
    </row>
    <row r="14" spans="1:5" ht="15" customHeight="1">
      <c r="A14" s="103" t="s">
        <v>119</v>
      </c>
      <c r="B14" s="157">
        <v>12</v>
      </c>
      <c r="C14" s="158" t="s">
        <v>21</v>
      </c>
      <c r="D14" s="159">
        <v>0</v>
      </c>
      <c r="E14" s="160">
        <v>0</v>
      </c>
    </row>
    <row r="15" spans="1:5" ht="33" customHeight="1">
      <c r="A15" s="103" t="s">
        <v>3</v>
      </c>
      <c r="B15" s="157">
        <v>2</v>
      </c>
      <c r="C15" s="158" t="s">
        <v>21</v>
      </c>
      <c r="D15" s="159">
        <v>0</v>
      </c>
      <c r="E15" s="160">
        <v>0</v>
      </c>
    </row>
    <row r="16" spans="1:5" ht="30.75" customHeight="1">
      <c r="A16" s="103" t="s">
        <v>120</v>
      </c>
      <c r="B16" s="157">
        <v>1</v>
      </c>
      <c r="C16" s="158" t="s">
        <v>21</v>
      </c>
      <c r="D16" s="161">
        <v>0</v>
      </c>
      <c r="E16" s="162">
        <v>0</v>
      </c>
    </row>
    <row r="17" spans="1:5" ht="15.75" customHeight="1">
      <c r="A17" s="270" t="s">
        <v>24</v>
      </c>
      <c r="B17" s="271"/>
      <c r="C17" s="271"/>
      <c r="D17" s="271"/>
      <c r="E17" s="272"/>
    </row>
    <row r="18" spans="1:5" ht="17.25" customHeight="1">
      <c r="A18" s="112" t="s">
        <v>121</v>
      </c>
      <c r="B18" s="153">
        <v>4</v>
      </c>
      <c r="C18" s="154" t="s">
        <v>21</v>
      </c>
      <c r="D18" s="155">
        <v>0</v>
      </c>
      <c r="E18" s="160">
        <v>0</v>
      </c>
    </row>
    <row r="19" spans="1:5" ht="15" customHeight="1">
      <c r="A19" s="103" t="s">
        <v>122</v>
      </c>
      <c r="B19" s="163">
        <v>3</v>
      </c>
      <c r="C19" s="158" t="s">
        <v>20</v>
      </c>
      <c r="D19" s="159">
        <v>0</v>
      </c>
      <c r="E19" s="160">
        <v>0</v>
      </c>
    </row>
    <row r="20" spans="1:5" ht="33.75" customHeight="1">
      <c r="A20" s="119" t="s">
        <v>123</v>
      </c>
      <c r="B20" s="164"/>
      <c r="C20" s="165" t="s">
        <v>124</v>
      </c>
      <c r="D20" s="161">
        <v>0</v>
      </c>
      <c r="E20" s="160">
        <v>0</v>
      </c>
    </row>
    <row r="21" spans="1:5" ht="15.75" customHeight="1">
      <c r="A21" s="263" t="s">
        <v>125</v>
      </c>
      <c r="B21" s="264"/>
      <c r="C21" s="264"/>
      <c r="D21" s="265"/>
      <c r="E21" s="266"/>
    </row>
    <row r="22" spans="1:5" ht="81" customHeight="1">
      <c r="A22" s="166" t="s">
        <v>126</v>
      </c>
      <c r="B22" s="256" t="s">
        <v>4</v>
      </c>
      <c r="C22" s="257"/>
      <c r="D22" s="167">
        <v>0</v>
      </c>
      <c r="E22" s="160">
        <v>0</v>
      </c>
    </row>
    <row r="23" spans="1:5" s="72" customFormat="1" ht="33" customHeight="1">
      <c r="A23" s="168" t="s">
        <v>183</v>
      </c>
      <c r="B23" s="273" t="s">
        <v>124</v>
      </c>
      <c r="C23" s="274"/>
      <c r="D23" s="169">
        <v>971.3236060587141</v>
      </c>
      <c r="E23" s="160">
        <v>0.9907421522426704</v>
      </c>
    </row>
    <row r="24" spans="1:5" ht="15.75" customHeight="1">
      <c r="A24" s="275" t="s">
        <v>127</v>
      </c>
      <c r="B24" s="276"/>
      <c r="C24" s="276"/>
      <c r="D24" s="277"/>
      <c r="E24" s="278"/>
    </row>
    <row r="25" spans="1:5" ht="16.5" customHeight="1">
      <c r="A25" s="170" t="s">
        <v>128</v>
      </c>
      <c r="B25" s="260"/>
      <c r="C25" s="261"/>
      <c r="D25" s="159"/>
      <c r="E25" s="171">
        <v>0</v>
      </c>
    </row>
    <row r="26" spans="1:5" ht="30.75" customHeight="1">
      <c r="A26" s="172" t="s">
        <v>129</v>
      </c>
      <c r="B26" s="258"/>
      <c r="C26" s="259"/>
      <c r="D26" s="159"/>
      <c r="E26" s="171">
        <v>0</v>
      </c>
    </row>
    <row r="27" spans="1:5" ht="14.25">
      <c r="A27" s="252" t="s">
        <v>95</v>
      </c>
      <c r="B27" s="253"/>
      <c r="C27" s="253"/>
      <c r="D27" s="253"/>
      <c r="E27" s="254"/>
    </row>
    <row r="28" spans="1:5" ht="15.75">
      <c r="A28" s="173" t="s">
        <v>6</v>
      </c>
      <c r="B28" s="174"/>
      <c r="C28" s="174"/>
      <c r="D28" s="175">
        <v>971.3236060587141</v>
      </c>
      <c r="E28" s="176">
        <v>0.9907421522426704</v>
      </c>
    </row>
  </sheetData>
  <sheetProtection/>
  <mergeCells count="15">
    <mergeCell ref="D1:E1"/>
    <mergeCell ref="A9:E9"/>
    <mergeCell ref="A21:E21"/>
    <mergeCell ref="A12:E12"/>
    <mergeCell ref="A17:E17"/>
    <mergeCell ref="B11:C11"/>
    <mergeCell ref="C3:E3"/>
    <mergeCell ref="A8:E8"/>
    <mergeCell ref="A27:E27"/>
    <mergeCell ref="C2:D2"/>
    <mergeCell ref="B22:C22"/>
    <mergeCell ref="B26:C26"/>
    <mergeCell ref="B25:C25"/>
    <mergeCell ref="B23:C23"/>
    <mergeCell ref="A24:E24"/>
  </mergeCells>
  <printOptions gridLines="1"/>
  <pageMargins left="0.77" right="0.26" top="0.25" bottom="0.2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ОЭХ</cp:lastModifiedBy>
  <cp:lastPrinted>2012-01-24T08:14:53Z</cp:lastPrinted>
  <dcterms:created xsi:type="dcterms:W3CDTF">2007-01-24T02:52:45Z</dcterms:created>
  <dcterms:modified xsi:type="dcterms:W3CDTF">2012-01-24T08:14:58Z</dcterms:modified>
  <cp:category/>
  <cp:version/>
  <cp:contentType/>
  <cp:contentStatus/>
</cp:coreProperties>
</file>