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<sst xmlns="http://schemas.openxmlformats.org/spreadsheetml/2006/main" count="571" uniqueCount="435">
  <si>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</si>
  <si>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97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</si>
  <si>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</si>
  <si>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</si>
  <si>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</si>
  <si>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</si>
  <si>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</si>
  <si>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</si>
  <si>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</si>
  <si>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</si>
  <si>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</si>
  <si>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</si>
  <si>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</si>
  <si>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</si>
  <si>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Чкалова 4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</si>
  <si>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</si>
  <si>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</si>
  <si>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</si>
  <si>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</si>
  <si>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</si>
  <si>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</si>
  <si>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</si>
  <si>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</si>
  <si>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</si>
  <si>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</si>
  <si>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</si>
  <si>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</si>
  <si>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</si>
  <si>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</si>
  <si>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</si>
  <si>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</si>
  <si>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</si>
  <si>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</si>
  <si>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</si>
  <si>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</si>
  <si>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</si>
  <si>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</si>
  <si>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</si>
  <si>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</si>
  <si>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</si>
  <si>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</si>
  <si>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</si>
  <si>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</si>
  <si>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</si>
  <si>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</si>
  <si>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</si>
  <si>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</si>
  <si>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</si>
  <si>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</si>
  <si>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</si>
  <si>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</si>
  <si>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</si>
  <si>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</si>
  <si>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</si>
  <si>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</si>
  <si>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</si>
  <si>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</si>
  <si>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</si>
  <si>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</si>
  <si>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</si>
  <si>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</si>
  <si>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</si>
  <si>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</si>
  <si>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</si>
  <si>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</si>
  <si>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</si>
  <si>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</si>
  <si>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</si>
  <si>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</si>
  <si>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сколы, осадка</t>
  </si>
  <si>
    <t>2. Наружные и внутренние капитальные стены</t>
  </si>
  <si>
    <t>деревянные</t>
  </si>
  <si>
    <t>трещины, гниль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</si>
  <si>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</si>
  <si>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</si>
  <si>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</si>
  <si>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</si>
  <si>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</si>
  <si>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</si>
  <si>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</si>
  <si>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</si>
  <si>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</si>
  <si>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</si>
  <si>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</si>
  <si>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прогиб стропил, 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</si>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</sst>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63;&#1082;&#1072;&#1083;&#1086;&#1074;&#1072;%204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Чкалова 4</v>
          </cell>
        </row>
        <row r="29">
          <cell r="D29">
            <v>1</v>
          </cell>
        </row>
        <row r="45">
          <cell r="E45">
            <v>178.8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Чкалова 4</v>
          </cell>
        </row>
      </sheetData>
      <sheetData sheetId="3">
        <row r="7">
          <cell r="G7">
            <v>0.4990151006711409</v>
          </cell>
        </row>
      </sheetData>
      <sheetData sheetId="4">
        <row r="20">
          <cell r="M20">
            <v>0</v>
          </cell>
        </row>
        <row r="43">
          <cell r="M43">
            <v>2719.1899407682017</v>
          </cell>
        </row>
        <row r="68">
          <cell r="M68">
            <v>2196.268798312778</v>
          </cell>
        </row>
        <row r="81">
          <cell r="M81">
            <v>5856.7167955007435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37.717868074165274</v>
          </cell>
        </row>
        <row r="48">
          <cell r="F48">
            <v>30.464431906056568</v>
          </cell>
        </row>
        <row r="49">
          <cell r="F49">
            <v>81.23848508281753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8174.97119777734</v>
          </cell>
        </row>
      </sheetData>
      <sheetData sheetId="7">
        <row r="19">
          <cell r="G19">
            <v>0</v>
          </cell>
        </row>
        <row r="49">
          <cell r="G49">
            <v>123.68316777941308</v>
          </cell>
        </row>
        <row r="60">
          <cell r="G60">
            <v>63.39843334354521</v>
          </cell>
        </row>
        <row r="70">
          <cell r="G70">
            <v>63.39843334354521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" sqref="A1:IV1638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spans="4:8" ht="15.75">
      <c r="D18" s="2"/>
      <c r="E18" s="2"/>
      <c r="F18" s="2"/>
      <c r="G18" s="2"/>
      <c r="H18" s="9"/>
    </row>
    <row r="19" spans="1:11" ht="15.75">
      <c r="A19" s="1" t="s">
        <v>13</v>
      </c>
      <c r="B19" s="1"/>
      <c r="C19" s="20"/>
      <c r="D19" s="20" t="s">
        <v>14</v>
      </c>
      <c r="E19" s="20"/>
      <c r="F19" s="20"/>
      <c r="G19" s="20"/>
      <c r="K19" s="21"/>
    </row>
    <row r="20" spans="1:11" ht="18.75" customHeight="1">
      <c r="A20" s="1" t="s">
        <v>15</v>
      </c>
      <c r="B20" s="1"/>
      <c r="C20" s="1"/>
      <c r="D20" s="1"/>
      <c r="E20" s="1"/>
      <c r="F20" s="22"/>
      <c r="G20" s="22"/>
      <c r="K20" s="21"/>
    </row>
    <row r="21" spans="1:11" ht="18.75" customHeight="1">
      <c r="A21" s="20"/>
      <c r="B21" s="20"/>
      <c r="C21" s="20"/>
      <c r="D21" s="20"/>
      <c r="E21" s="20"/>
      <c r="F21" s="20"/>
      <c r="G21" s="20"/>
      <c r="K21" s="21"/>
    </row>
    <row r="22" spans="1:11" ht="18.75" customHeight="1">
      <c r="A22" s="1" t="s">
        <v>16</v>
      </c>
      <c r="B22" s="20"/>
      <c r="C22" s="20"/>
      <c r="D22" s="20" t="s">
        <v>17</v>
      </c>
      <c r="E22" s="20"/>
      <c r="F22" s="20"/>
      <c r="G22" s="20"/>
      <c r="K22" s="21"/>
    </row>
    <row r="23" spans="1:11" ht="20.25" customHeight="1">
      <c r="A23" s="1" t="s">
        <v>18</v>
      </c>
      <c r="B23" s="22"/>
      <c r="C23" s="22"/>
      <c r="D23" s="20" t="s">
        <v>17</v>
      </c>
      <c r="E23" s="22" t="s">
        <v>19</v>
      </c>
      <c r="F23" s="22"/>
      <c r="G23" s="20"/>
      <c r="K23" s="21"/>
    </row>
    <row r="24" spans="1:11" ht="18.75" customHeight="1">
      <c r="A24" s="1" t="s">
        <v>20</v>
      </c>
      <c r="B24" s="1"/>
      <c r="C24" s="1"/>
      <c r="D24" s="1"/>
      <c r="E24" s="1"/>
      <c r="F24" s="23"/>
      <c r="G24" s="20"/>
      <c r="K24" s="21"/>
    </row>
    <row r="25" spans="1:11" ht="19.5" customHeight="1">
      <c r="A25" s="1" t="s">
        <v>21</v>
      </c>
      <c r="B25" s="1"/>
      <c r="C25" s="20"/>
      <c r="D25" s="20" t="s">
        <v>17</v>
      </c>
      <c r="E25" s="20"/>
      <c r="F25" s="20"/>
      <c r="G25" s="20"/>
      <c r="K25" s="24"/>
    </row>
    <row r="26" spans="1:11" ht="21" customHeight="1">
      <c r="A26" s="1" t="s">
        <v>22</v>
      </c>
      <c r="B26" s="1"/>
      <c r="C26" s="1"/>
      <c r="D26" s="20" t="s">
        <v>17</v>
      </c>
      <c r="E26" s="22"/>
      <c r="F26" s="22"/>
      <c r="G26" s="20"/>
      <c r="K26" s="21"/>
    </row>
    <row r="27" spans="1:11" ht="21" customHeight="1">
      <c r="A27" s="1" t="s">
        <v>23</v>
      </c>
      <c r="B27" s="1"/>
      <c r="C27" s="1"/>
      <c r="D27" s="1"/>
      <c r="E27" s="1"/>
      <c r="F27" s="1"/>
      <c r="G27" s="1"/>
      <c r="K27" s="21"/>
    </row>
    <row r="28" spans="1:11" ht="19.5" customHeight="1">
      <c r="A28" s="25" t="s">
        <v>24</v>
      </c>
      <c r="B28" s="26"/>
      <c r="C28" s="26"/>
      <c r="D28" s="27" t="s">
        <v>25</v>
      </c>
      <c r="E28" s="26"/>
      <c r="F28" s="26"/>
      <c r="G28" s="20"/>
      <c r="K28" s="21"/>
    </row>
    <row r="29" spans="1:11" ht="19.5" customHeight="1">
      <c r="A29" s="1" t="s">
        <v>26</v>
      </c>
      <c r="B29" s="22"/>
      <c r="C29" s="22"/>
      <c r="D29" s="28">
        <v>1</v>
      </c>
      <c r="E29" s="22"/>
      <c r="F29" s="22"/>
      <c r="G29" s="20"/>
      <c r="K29" s="21"/>
    </row>
    <row r="30" spans="1:11" ht="18.75" customHeight="1">
      <c r="A30" s="1" t="s">
        <v>27</v>
      </c>
      <c r="B30" s="22"/>
      <c r="C30" s="29" t="s">
        <v>25</v>
      </c>
      <c r="D30" s="30" t="s">
        <v>28</v>
      </c>
      <c r="E30" s="28">
        <v>0</v>
      </c>
      <c r="F30" s="22" t="s">
        <v>29</v>
      </c>
      <c r="G30" s="20"/>
      <c r="K30" s="21"/>
    </row>
    <row r="31" spans="1:11" ht="21.75" customHeight="1">
      <c r="A31" s="1" t="s">
        <v>30</v>
      </c>
      <c r="B31" s="1"/>
      <c r="C31" s="22"/>
      <c r="D31" s="22" t="s">
        <v>25</v>
      </c>
      <c r="E31" s="22"/>
      <c r="F31" s="22"/>
      <c r="G31" s="20"/>
      <c r="K31" s="21"/>
    </row>
    <row r="32" spans="1:11" ht="17.25" customHeight="1">
      <c r="A32" s="1" t="s">
        <v>31</v>
      </c>
      <c r="B32" s="20"/>
      <c r="C32" s="20"/>
      <c r="D32" s="20" t="s">
        <v>25</v>
      </c>
      <c r="E32" s="20"/>
      <c r="F32" s="20"/>
      <c r="G32" s="20"/>
      <c r="K32" s="21"/>
    </row>
    <row r="33" spans="1:11" ht="18" customHeight="1">
      <c r="A33" s="1" t="s">
        <v>32</v>
      </c>
      <c r="B33" s="22"/>
      <c r="C33" s="22"/>
      <c r="D33" s="22" t="s">
        <v>25</v>
      </c>
      <c r="E33" s="22"/>
      <c r="F33" s="22"/>
      <c r="G33" s="20"/>
      <c r="K33" s="21"/>
    </row>
    <row r="34" spans="1:11" ht="20.25" customHeight="1">
      <c r="A34" s="1" t="s">
        <v>33</v>
      </c>
      <c r="B34" s="22"/>
      <c r="C34" s="22"/>
      <c r="D34" s="28">
        <v>4</v>
      </c>
      <c r="E34" s="22"/>
      <c r="F34" s="22"/>
      <c r="G34" s="20"/>
      <c r="K34" s="21"/>
    </row>
    <row r="35" spans="1:11" ht="21" customHeight="1">
      <c r="A35" s="1" t="s">
        <v>34</v>
      </c>
      <c r="B35" s="1"/>
      <c r="C35" s="1"/>
      <c r="D35" s="1"/>
      <c r="E35" s="1"/>
      <c r="F35" s="1"/>
      <c r="G35" s="22" t="s">
        <v>25</v>
      </c>
      <c r="K35" s="21"/>
    </row>
    <row r="36" spans="1:11" ht="20.25" customHeight="1">
      <c r="A36" s="1" t="s">
        <v>35</v>
      </c>
      <c r="B36" s="1"/>
      <c r="C36" s="1"/>
      <c r="D36" s="1"/>
      <c r="E36" s="1"/>
      <c r="F36" s="1"/>
      <c r="G36" s="1"/>
      <c r="K36" s="21"/>
    </row>
    <row r="37" spans="1:11" ht="18" customHeight="1">
      <c r="A37" s="1" t="s">
        <v>36</v>
      </c>
      <c r="B37" s="1"/>
      <c r="C37" s="20"/>
      <c r="D37" s="20" t="s">
        <v>25</v>
      </c>
      <c r="E37" s="20"/>
      <c r="F37" s="20"/>
      <c r="G37" s="20"/>
      <c r="K37" s="21"/>
    </row>
    <row r="38" spans="1:11" ht="18" customHeight="1">
      <c r="A38" s="1" t="s">
        <v>37</v>
      </c>
      <c r="B38" s="1"/>
      <c r="C38" s="1"/>
      <c r="D38" s="1"/>
      <c r="E38" s="1"/>
      <c r="F38" s="1"/>
      <c r="G38" s="1"/>
      <c r="K38" s="21"/>
    </row>
    <row r="39" spans="1:11" ht="18" customHeight="1">
      <c r="A39" s="1" t="s">
        <v>38</v>
      </c>
      <c r="B39" s="1"/>
      <c r="C39" s="1"/>
      <c r="D39" s="1"/>
      <c r="E39" s="1"/>
      <c r="F39" s="1"/>
      <c r="G39" s="1"/>
      <c r="K39" s="21"/>
    </row>
    <row r="40" spans="1:11" ht="18" customHeight="1">
      <c r="A40" s="20"/>
      <c r="B40" s="20"/>
      <c r="C40" s="20"/>
      <c r="D40" s="20" t="s">
        <v>25</v>
      </c>
      <c r="E40" s="20"/>
      <c r="F40" s="31"/>
      <c r="G40" s="31"/>
      <c r="K40" s="21"/>
    </row>
    <row r="41" spans="1:11" ht="19.5" customHeight="1">
      <c r="A41" s="1" t="s">
        <v>39</v>
      </c>
      <c r="B41" s="22"/>
      <c r="C41" s="22"/>
      <c r="D41" s="28"/>
      <c r="E41" s="32">
        <f>C44*2.67</f>
        <v>578.856</v>
      </c>
      <c r="F41" s="31" t="s">
        <v>40</v>
      </c>
      <c r="G41" s="31"/>
      <c r="K41" s="21"/>
    </row>
    <row r="42" spans="1:11" ht="20.25" customHeight="1">
      <c r="A42" s="1" t="s">
        <v>41</v>
      </c>
      <c r="B42" s="1"/>
      <c r="C42" s="1"/>
      <c r="D42" s="1"/>
      <c r="E42" s="1"/>
      <c r="F42" s="1"/>
      <c r="G42" s="1"/>
      <c r="K42" s="21"/>
    </row>
    <row r="43" spans="1:11" ht="21" customHeight="1">
      <c r="A43" s="1" t="s">
        <v>42</v>
      </c>
      <c r="B43" s="1"/>
      <c r="C43" s="1"/>
      <c r="D43" s="1"/>
      <c r="E43" s="1"/>
      <c r="F43" s="1"/>
      <c r="G43" s="1"/>
      <c r="K43" s="21"/>
    </row>
    <row r="44" spans="1:11" ht="18.75" customHeight="1">
      <c r="A44" s="1" t="s">
        <v>43</v>
      </c>
      <c r="B44" s="20"/>
      <c r="C44" s="32">
        <v>216.8</v>
      </c>
      <c r="D44" s="31" t="s">
        <v>29</v>
      </c>
      <c r="E44" s="31"/>
      <c r="F44" s="1"/>
      <c r="G44" s="1"/>
      <c r="K44" s="21"/>
    </row>
    <row r="45" spans="1:11" ht="20.25" customHeight="1">
      <c r="A45" s="1" t="s">
        <v>44</v>
      </c>
      <c r="B45" s="1"/>
      <c r="C45" s="1"/>
      <c r="D45" s="1"/>
      <c r="E45" s="32">
        <v>178.8</v>
      </c>
      <c r="F45" s="31" t="s">
        <v>29</v>
      </c>
      <c r="G45" s="1"/>
      <c r="K45" s="21"/>
    </row>
    <row r="46" spans="1:11" ht="20.25" customHeight="1">
      <c r="A46" s="1" t="s">
        <v>45</v>
      </c>
      <c r="B46" s="1"/>
      <c r="C46" s="1"/>
      <c r="D46" s="1"/>
      <c r="E46" s="22">
        <v>140.8</v>
      </c>
      <c r="F46" s="31" t="s">
        <v>29</v>
      </c>
      <c r="G46" s="1"/>
      <c r="K46" s="21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K47" s="21"/>
    </row>
    <row r="48" spans="1:11" ht="18.75" customHeight="1">
      <c r="A48" s="1" t="s">
        <v>47</v>
      </c>
      <c r="B48" s="1"/>
      <c r="C48" s="1"/>
      <c r="D48" s="31"/>
      <c r="E48" s="2"/>
      <c r="F48" s="32">
        <v>0</v>
      </c>
      <c r="G48" s="31" t="s">
        <v>29</v>
      </c>
      <c r="K48" s="21"/>
    </row>
    <row r="49" spans="1:11" ht="18" customHeight="1">
      <c r="A49" s="1" t="s">
        <v>48</v>
      </c>
      <c r="B49" s="1"/>
      <c r="C49" s="1"/>
      <c r="D49" s="1"/>
      <c r="E49" s="1"/>
      <c r="F49" s="32">
        <v>0</v>
      </c>
      <c r="G49" s="1" t="s">
        <v>29</v>
      </c>
      <c r="K49" s="21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K50" s="21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K51" s="21"/>
    </row>
    <row r="52" spans="1:11" ht="19.5" customHeight="1">
      <c r="A52" s="1" t="s">
        <v>52</v>
      </c>
      <c r="B52" s="1"/>
      <c r="C52" s="1"/>
      <c r="D52" s="20"/>
      <c r="E52" s="32"/>
      <c r="F52" s="1" t="s">
        <v>29</v>
      </c>
      <c r="G52" s="1"/>
      <c r="K52" s="21"/>
    </row>
    <row r="53" spans="1:11" ht="21" customHeight="1">
      <c r="A53" s="1" t="s">
        <v>53</v>
      </c>
      <c r="B53" s="1"/>
      <c r="D53" s="20"/>
      <c r="E53" s="32">
        <f>C44*1.18</f>
        <v>255.824</v>
      </c>
      <c r="F53" s="1" t="s">
        <v>29</v>
      </c>
      <c r="G53" s="1"/>
      <c r="K53" s="21"/>
    </row>
    <row r="54" spans="1:11" ht="21" customHeight="1">
      <c r="A54" s="1" t="s">
        <v>54</v>
      </c>
      <c r="C54" s="32">
        <f>E53</f>
        <v>255.824</v>
      </c>
      <c r="D54" s="1" t="s">
        <v>29</v>
      </c>
      <c r="E54" s="31"/>
      <c r="F54" s="1"/>
      <c r="G54" s="1"/>
      <c r="K54" s="21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K55" s="21"/>
    </row>
    <row r="56" spans="1:11" ht="18.75" customHeight="1">
      <c r="A56" s="20">
        <f>E45*1.8</f>
        <v>321.84000000000003</v>
      </c>
      <c r="B56" s="1"/>
      <c r="C56" s="1"/>
      <c r="D56" s="1"/>
      <c r="E56" s="1"/>
      <c r="F56" s="1"/>
      <c r="G56" s="1"/>
      <c r="K56" s="21"/>
    </row>
    <row r="57" spans="1:11" ht="18.75" customHeight="1">
      <c r="A57" s="1" t="s">
        <v>56</v>
      </c>
      <c r="B57" s="1"/>
      <c r="C57" s="1"/>
      <c r="D57" s="20"/>
      <c r="E57" s="32">
        <v>0</v>
      </c>
      <c r="F57" s="1" t="s">
        <v>29</v>
      </c>
      <c r="G57" s="1"/>
      <c r="K57" s="21"/>
    </row>
    <row r="58" spans="1:11" ht="18.75" customHeight="1">
      <c r="A58" s="1" t="s">
        <v>57</v>
      </c>
      <c r="B58" s="1"/>
      <c r="C58" s="1"/>
      <c r="D58" s="22"/>
      <c r="E58" s="33">
        <v>0</v>
      </c>
      <c r="F58" s="1" t="s">
        <v>29</v>
      </c>
      <c r="G58" s="1"/>
      <c r="K58" s="21"/>
    </row>
    <row r="59" spans="1:11" ht="18.75" customHeight="1">
      <c r="A59" s="1" t="s">
        <v>58</v>
      </c>
      <c r="B59" s="20"/>
      <c r="C59" s="32">
        <f>A56</f>
        <v>321.84000000000003</v>
      </c>
      <c r="D59" s="1" t="s">
        <v>29</v>
      </c>
      <c r="E59" s="1"/>
      <c r="F59" s="1"/>
      <c r="G59" s="1"/>
      <c r="K59" s="21"/>
    </row>
    <row r="60" spans="1:11" ht="18.75" customHeight="1">
      <c r="A60" s="1" t="s">
        <v>59</v>
      </c>
      <c r="B60" s="20"/>
      <c r="C60" s="32">
        <v>0</v>
      </c>
      <c r="D60" s="1" t="s">
        <v>29</v>
      </c>
      <c r="E60" s="1"/>
      <c r="F60" s="1"/>
      <c r="G60" s="1"/>
      <c r="K60" s="21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K61" s="21"/>
    </row>
    <row r="62" spans="1:7" ht="18" customHeight="1">
      <c r="A62" s="31" t="s">
        <v>61</v>
      </c>
      <c r="B62" s="31"/>
      <c r="C62" s="20">
        <v>4</v>
      </c>
      <c r="D62" s="31" t="s">
        <v>62</v>
      </c>
      <c r="E62" s="31"/>
      <c r="F62" s="31"/>
      <c r="G62" s="31"/>
    </row>
    <row r="63" spans="1:7" ht="18" customHeight="1">
      <c r="A63" s="31"/>
      <c r="B63" s="34"/>
      <c r="C63" s="34"/>
      <c r="D63" s="34"/>
      <c r="E63" s="34"/>
      <c r="F63" s="34"/>
      <c r="G63" s="34"/>
    </row>
    <row r="64" spans="1:7" ht="18" customHeight="1">
      <c r="A64" s="31"/>
      <c r="B64" s="34"/>
      <c r="C64" s="34"/>
      <c r="D64" s="34"/>
      <c r="E64" s="34"/>
      <c r="F64" s="34"/>
      <c r="G64" s="34"/>
    </row>
    <row r="65" spans="1:7" ht="15.75">
      <c r="A65" s="35" t="s">
        <v>63</v>
      </c>
      <c r="B65" s="35"/>
      <c r="C65" s="35"/>
      <c r="D65" s="35"/>
      <c r="E65" s="35"/>
      <c r="F65" s="35"/>
      <c r="G65" s="35"/>
    </row>
    <row r="66" spans="4:7" ht="15.75">
      <c r="D66" s="2"/>
      <c r="E66" s="2"/>
      <c r="F66" s="2"/>
      <c r="G66" s="2"/>
    </row>
    <row r="67" spans="1:7" ht="64.5" customHeight="1">
      <c r="A67" s="36" t="s">
        <v>64</v>
      </c>
      <c r="B67" s="36"/>
      <c r="C67" s="37"/>
      <c r="D67" s="36" t="s">
        <v>65</v>
      </c>
      <c r="E67" s="36"/>
      <c r="F67" s="36" t="s">
        <v>66</v>
      </c>
      <c r="G67" s="36"/>
    </row>
    <row r="68" spans="1:7" ht="15" customHeight="1">
      <c r="A68" s="38" t="s">
        <v>67</v>
      </c>
      <c r="B68" s="38"/>
      <c r="C68" s="39"/>
      <c r="D68" s="40" t="s">
        <v>68</v>
      </c>
      <c r="E68" s="40"/>
      <c r="F68" s="40" t="s">
        <v>69</v>
      </c>
      <c r="G68" s="40"/>
    </row>
    <row r="69" spans="1:7" ht="15" customHeight="1">
      <c r="A69" s="38" t="s">
        <v>70</v>
      </c>
      <c r="B69" s="38"/>
      <c r="C69" s="39"/>
      <c r="D69" s="40" t="s">
        <v>71</v>
      </c>
      <c r="E69" s="40"/>
      <c r="F69" s="40" t="s">
        <v>72</v>
      </c>
      <c r="G69" s="40"/>
    </row>
    <row r="70" spans="1:7" ht="15" customHeight="1">
      <c r="A70" s="38" t="s">
        <v>73</v>
      </c>
      <c r="B70" s="38"/>
      <c r="C70" s="39"/>
      <c r="D70" s="40" t="s">
        <v>71</v>
      </c>
      <c r="E70" s="40"/>
      <c r="F70" s="40" t="s">
        <v>74</v>
      </c>
      <c r="G70" s="40"/>
    </row>
    <row r="71" spans="1:7" ht="15.75">
      <c r="A71" s="41" t="s">
        <v>75</v>
      </c>
      <c r="B71" s="41"/>
      <c r="C71" s="42"/>
      <c r="D71" s="36"/>
      <c r="E71" s="36"/>
      <c r="F71" s="36"/>
      <c r="G71" s="36"/>
    </row>
    <row r="72" spans="1:7" ht="15" customHeight="1">
      <c r="A72" s="41" t="s">
        <v>76</v>
      </c>
      <c r="B72" s="41"/>
      <c r="C72" s="42"/>
      <c r="D72" s="43" t="s">
        <v>77</v>
      </c>
      <c r="E72" s="44"/>
      <c r="F72" s="43" t="s">
        <v>78</v>
      </c>
      <c r="G72" s="44"/>
    </row>
    <row r="73" spans="1:7" ht="15" customHeight="1">
      <c r="A73" s="41" t="s">
        <v>79</v>
      </c>
      <c r="B73" s="41"/>
      <c r="C73" s="42"/>
      <c r="D73" s="45"/>
      <c r="E73" s="46"/>
      <c r="F73" s="45"/>
      <c r="G73" s="46"/>
    </row>
    <row r="74" spans="1:7" ht="15" customHeight="1">
      <c r="A74" s="41" t="s">
        <v>80</v>
      </c>
      <c r="B74" s="41"/>
      <c r="C74" s="42"/>
      <c r="D74" s="47"/>
      <c r="E74" s="48"/>
      <c r="F74" s="47"/>
      <c r="G74" s="48"/>
    </row>
    <row r="75" spans="1:7" ht="15.75">
      <c r="A75" s="41" t="s">
        <v>81</v>
      </c>
      <c r="B75" s="41"/>
      <c r="C75" s="42"/>
      <c r="D75" s="36"/>
      <c r="E75" s="36"/>
      <c r="F75" s="36"/>
      <c r="G75" s="36"/>
    </row>
    <row r="76" spans="1:7" ht="15" customHeight="1">
      <c r="A76" s="38" t="s">
        <v>82</v>
      </c>
      <c r="B76" s="38"/>
      <c r="C76" s="39"/>
      <c r="D76" s="40" t="s">
        <v>83</v>
      </c>
      <c r="E76" s="40"/>
      <c r="F76" s="40" t="s">
        <v>84</v>
      </c>
      <c r="G76" s="40"/>
    </row>
    <row r="77" spans="1:7" ht="15" customHeight="1">
      <c r="A77" s="38" t="s">
        <v>85</v>
      </c>
      <c r="B77" s="38"/>
      <c r="C77" s="38"/>
      <c r="D77" s="40" t="s">
        <v>86</v>
      </c>
      <c r="E77" s="40"/>
      <c r="F77" s="40" t="s">
        <v>87</v>
      </c>
      <c r="G77" s="40"/>
    </row>
    <row r="78" spans="1:7" ht="15.75">
      <c r="A78" s="49" t="s">
        <v>88</v>
      </c>
      <c r="B78" s="50"/>
      <c r="C78" s="50"/>
      <c r="D78" s="51"/>
      <c r="E78" s="52"/>
      <c r="F78" s="51"/>
      <c r="G78" s="52"/>
    </row>
    <row r="79" spans="1:7" ht="27.75" customHeight="1">
      <c r="A79" s="53" t="s">
        <v>89</v>
      </c>
      <c r="B79" s="54"/>
      <c r="C79" s="54"/>
      <c r="D79" s="55" t="s">
        <v>90</v>
      </c>
      <c r="E79" s="56"/>
      <c r="F79" s="57" t="s">
        <v>91</v>
      </c>
      <c r="G79" s="58"/>
    </row>
    <row r="80" spans="1:7" ht="15" customHeight="1">
      <c r="A80" s="53" t="s">
        <v>92</v>
      </c>
      <c r="B80" s="54"/>
      <c r="C80" s="54"/>
      <c r="D80" s="55" t="s">
        <v>93</v>
      </c>
      <c r="E80" s="56"/>
      <c r="F80" s="59" t="s">
        <v>94</v>
      </c>
      <c r="G80" s="60"/>
    </row>
    <row r="81" spans="1:7" ht="15.75">
      <c r="A81" s="61" t="s">
        <v>81</v>
      </c>
      <c r="B81" s="62"/>
      <c r="C81" s="62"/>
      <c r="D81" s="63"/>
      <c r="E81" s="64"/>
      <c r="F81" s="63"/>
      <c r="G81" s="64"/>
    </row>
    <row r="82" spans="1:7" ht="15.75">
      <c r="A82" s="49" t="s">
        <v>95</v>
      </c>
      <c r="B82" s="50"/>
      <c r="C82" s="50"/>
      <c r="D82" s="51"/>
      <c r="E82" s="52"/>
      <c r="F82" s="51"/>
      <c r="G82" s="52"/>
    </row>
    <row r="83" spans="1:7" ht="32.25" customHeight="1">
      <c r="A83" s="53" t="s">
        <v>96</v>
      </c>
      <c r="B83" s="54"/>
      <c r="C83" s="54"/>
      <c r="D83" s="55" t="s">
        <v>97</v>
      </c>
      <c r="E83" s="56"/>
      <c r="F83" s="36" t="s">
        <v>98</v>
      </c>
      <c r="G83" s="36"/>
    </row>
    <row r="84" spans="1:7" ht="15" customHeight="1">
      <c r="A84" s="53" t="s">
        <v>99</v>
      </c>
      <c r="B84" s="54"/>
      <c r="C84" s="54"/>
      <c r="D84" s="55"/>
      <c r="E84" s="56"/>
      <c r="F84" s="36" t="s">
        <v>100</v>
      </c>
      <c r="G84" s="36"/>
    </row>
    <row r="85" spans="1:7" ht="17.25" customHeight="1">
      <c r="A85" s="53" t="s">
        <v>81</v>
      </c>
      <c r="B85" s="54"/>
      <c r="C85" s="54"/>
      <c r="D85" s="55"/>
      <c r="E85" s="56"/>
      <c r="F85" s="55"/>
      <c r="G85" s="56"/>
    </row>
    <row r="86" spans="1:7" ht="29.25" customHeight="1">
      <c r="A86" s="49" t="s">
        <v>101</v>
      </c>
      <c r="B86" s="65"/>
      <c r="C86" s="65"/>
      <c r="D86" s="51"/>
      <c r="E86" s="66"/>
      <c r="F86" s="51"/>
      <c r="G86" s="66"/>
    </row>
    <row r="87" spans="1:7" ht="15.75">
      <c r="A87" s="53" t="s">
        <v>102</v>
      </c>
      <c r="B87" s="54"/>
      <c r="C87" s="54"/>
      <c r="D87" s="55" t="s">
        <v>25</v>
      </c>
      <c r="E87" s="56"/>
      <c r="F87" s="55"/>
      <c r="G87" s="56"/>
    </row>
    <row r="88" spans="1:7" ht="15" customHeight="1">
      <c r="A88" s="53" t="s">
        <v>103</v>
      </c>
      <c r="B88" s="54"/>
      <c r="C88" s="54"/>
      <c r="D88" s="55" t="s">
        <v>25</v>
      </c>
      <c r="E88" s="56"/>
      <c r="F88" s="55"/>
      <c r="G88" s="56"/>
    </row>
    <row r="89" spans="1:7" ht="15" customHeight="1">
      <c r="A89" s="53" t="s">
        <v>104</v>
      </c>
      <c r="B89" s="54"/>
      <c r="C89" s="54"/>
      <c r="D89" s="55" t="s">
        <v>25</v>
      </c>
      <c r="E89" s="56"/>
      <c r="F89" s="55"/>
      <c r="G89" s="56"/>
    </row>
    <row r="90" spans="1:7" ht="15" customHeight="1">
      <c r="A90" s="53" t="s">
        <v>105</v>
      </c>
      <c r="B90" s="54"/>
      <c r="C90" s="54"/>
      <c r="D90" s="55" t="s">
        <v>106</v>
      </c>
      <c r="E90" s="56"/>
      <c r="F90" s="55"/>
      <c r="G90" s="56"/>
    </row>
    <row r="91" spans="1:7" ht="15.75">
      <c r="A91" s="53" t="s">
        <v>107</v>
      </c>
      <c r="B91" s="54"/>
      <c r="C91" s="54"/>
      <c r="D91" s="55" t="s">
        <v>25</v>
      </c>
      <c r="E91" s="56"/>
      <c r="F91" s="55"/>
      <c r="G91" s="56"/>
    </row>
    <row r="92" spans="1:7" ht="15.75">
      <c r="A92" s="53" t="s">
        <v>108</v>
      </c>
      <c r="B92" s="54"/>
      <c r="C92" s="54"/>
      <c r="D92" s="55" t="s">
        <v>25</v>
      </c>
      <c r="E92" s="56"/>
      <c r="F92" s="55"/>
      <c r="G92" s="56"/>
    </row>
    <row r="93" spans="1:7" ht="15.75">
      <c r="A93" s="53" t="s">
        <v>109</v>
      </c>
      <c r="B93" s="54"/>
      <c r="C93" s="54"/>
      <c r="D93" s="55" t="s">
        <v>25</v>
      </c>
      <c r="E93" s="56"/>
      <c r="F93" s="55"/>
      <c r="G93" s="56"/>
    </row>
    <row r="94" spans="1:7" ht="15.75">
      <c r="A94" s="53" t="s">
        <v>110</v>
      </c>
      <c r="B94" s="54"/>
      <c r="C94" s="54"/>
      <c r="D94" s="55" t="s">
        <v>25</v>
      </c>
      <c r="E94" s="56"/>
      <c r="F94" s="55"/>
      <c r="G94" s="56"/>
    </row>
    <row r="95" spans="1:7" ht="15.75">
      <c r="A95" s="61" t="s">
        <v>81</v>
      </c>
      <c r="B95" s="62"/>
      <c r="C95" s="62"/>
      <c r="D95" s="63"/>
      <c r="E95" s="64"/>
      <c r="F95" s="63"/>
      <c r="G95" s="64"/>
    </row>
    <row r="96" spans="1:7" ht="45.75" customHeight="1">
      <c r="A96" s="49" t="s">
        <v>111</v>
      </c>
      <c r="B96" s="50"/>
      <c r="C96" s="50"/>
      <c r="D96" s="51"/>
      <c r="E96" s="52"/>
      <c r="F96" s="51"/>
      <c r="G96" s="52"/>
    </row>
    <row r="97" spans="1:7" ht="15" customHeight="1">
      <c r="A97" s="53" t="s">
        <v>112</v>
      </c>
      <c r="B97" s="54"/>
      <c r="C97" s="54"/>
      <c r="D97" s="51" t="s">
        <v>106</v>
      </c>
      <c r="E97" s="52"/>
      <c r="F97" s="55"/>
      <c r="G97" s="56"/>
    </row>
    <row r="98" spans="1:7" ht="15" customHeight="1">
      <c r="A98" s="53" t="s">
        <v>113</v>
      </c>
      <c r="B98" s="54"/>
      <c r="C98" s="54"/>
      <c r="D98" s="55" t="s">
        <v>25</v>
      </c>
      <c r="E98" s="56"/>
      <c r="F98" s="55"/>
      <c r="G98" s="56"/>
    </row>
    <row r="99" spans="1:7" ht="15.75" customHeight="1">
      <c r="A99" s="53" t="s">
        <v>114</v>
      </c>
      <c r="B99" s="54"/>
      <c r="C99" s="54"/>
      <c r="D99" s="55" t="s">
        <v>25</v>
      </c>
      <c r="E99" s="56"/>
      <c r="F99" s="55"/>
      <c r="G99" s="56"/>
    </row>
    <row r="100" spans="1:7" ht="15.75">
      <c r="A100" s="53" t="s">
        <v>115</v>
      </c>
      <c r="B100" s="54"/>
      <c r="C100" s="54"/>
      <c r="D100" s="55" t="s">
        <v>25</v>
      </c>
      <c r="E100" s="56"/>
      <c r="F100" s="55"/>
      <c r="G100" s="56"/>
    </row>
    <row r="101" spans="1:7" ht="15.75">
      <c r="A101" s="53" t="s">
        <v>116</v>
      </c>
      <c r="B101" s="54"/>
      <c r="C101" s="54"/>
      <c r="D101" s="51" t="s">
        <v>25</v>
      </c>
      <c r="E101" s="52"/>
      <c r="F101" s="55"/>
      <c r="G101" s="56"/>
    </row>
    <row r="102" spans="1:7" ht="15" customHeight="1">
      <c r="A102" s="53" t="s">
        <v>117</v>
      </c>
      <c r="B102" s="54"/>
      <c r="C102" s="54"/>
      <c r="D102" s="55" t="s">
        <v>25</v>
      </c>
      <c r="E102" s="56"/>
      <c r="F102" s="55"/>
      <c r="G102" s="56"/>
    </row>
    <row r="103" spans="1:7" ht="15" customHeight="1">
      <c r="A103" s="53" t="s">
        <v>118</v>
      </c>
      <c r="B103" s="54"/>
      <c r="C103" s="54"/>
      <c r="D103" s="55" t="s">
        <v>106</v>
      </c>
      <c r="E103" s="56"/>
      <c r="F103" s="55" t="s">
        <v>119</v>
      </c>
      <c r="G103" s="56"/>
    </row>
    <row r="104" spans="1:7" ht="15.75">
      <c r="A104" s="53" t="s">
        <v>120</v>
      </c>
      <c r="B104" s="54"/>
      <c r="C104" s="54"/>
      <c r="D104" s="55" t="s">
        <v>25</v>
      </c>
      <c r="E104" s="56"/>
      <c r="F104" s="55"/>
      <c r="G104" s="56"/>
    </row>
    <row r="105" spans="1:7" ht="15.75">
      <c r="A105" s="53" t="s">
        <v>121</v>
      </c>
      <c r="B105" s="54"/>
      <c r="C105" s="54"/>
      <c r="D105" s="55" t="s">
        <v>25</v>
      </c>
      <c r="E105" s="56"/>
      <c r="F105" s="55"/>
      <c r="G105" s="56"/>
    </row>
    <row r="106" spans="1:7" ht="15.75">
      <c r="A106" s="61" t="s">
        <v>81</v>
      </c>
      <c r="B106" s="62"/>
      <c r="C106" s="62"/>
      <c r="D106" s="63"/>
      <c r="E106" s="64"/>
      <c r="F106" s="63"/>
      <c r="G106" s="64"/>
    </row>
    <row r="107" spans="1:7" ht="15.75" customHeight="1">
      <c r="A107" s="38" t="s">
        <v>122</v>
      </c>
      <c r="B107" s="38"/>
      <c r="C107" s="39"/>
      <c r="D107" s="40" t="s">
        <v>106</v>
      </c>
      <c r="E107" s="40"/>
      <c r="F107" s="40" t="s">
        <v>123</v>
      </c>
      <c r="G107" s="40"/>
    </row>
    <row r="110" ht="47.25">
      <c r="A110" s="67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68" t="s">
        <v>9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7" sqref="A16:DD1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0.99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69" t="s">
        <v>1</v>
      </c>
    </row>
    <row r="3" spans="1:108" s="70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5" t="s">
        <v>2</v>
      </c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52:108" ht="15" customHeight="1">
      <c r="AZ4" s="54" t="s">
        <v>3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</row>
    <row r="5" spans="1:108" s="70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2" t="s">
        <v>4</v>
      </c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</row>
    <row r="6" ht="15.75">
      <c r="AZ6" s="2" t="s">
        <v>5</v>
      </c>
    </row>
    <row r="7" spans="52:108" ht="15.75"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</row>
    <row r="8" spans="1:108" s="70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5"/>
      <c r="CJ8" s="75"/>
      <c r="CK8" s="75" t="s">
        <v>6</v>
      </c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52:108" ht="15.75"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70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77" t="s">
        <v>7</v>
      </c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52:108" ht="15.75">
      <c r="AZ11" s="12" t="s">
        <v>8</v>
      </c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</row>
    <row r="12" spans="1:108" s="70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</row>
    <row r="13" spans="58:101" ht="23.25" customHeight="1">
      <c r="BF13" s="2" t="s">
        <v>130</v>
      </c>
      <c r="BH13" s="74"/>
      <c r="BI13" s="74"/>
      <c r="BJ13" s="74"/>
      <c r="BK13" s="74"/>
      <c r="BL13" s="74"/>
      <c r="BM13" s="2" t="s">
        <v>130</v>
      </c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80">
        <v>20</v>
      </c>
      <c r="CO13" s="80"/>
      <c r="CP13" s="80"/>
      <c r="CQ13" s="80"/>
      <c r="CR13" s="80"/>
      <c r="CS13" s="80"/>
      <c r="CT13" s="81"/>
      <c r="CU13" s="81"/>
      <c r="CV13" s="81"/>
      <c r="CW13" s="2" t="s">
        <v>131</v>
      </c>
    </row>
    <row r="14" spans="60:100" ht="23.25" customHeight="1">
      <c r="BH14" s="82"/>
      <c r="BI14" s="82"/>
      <c r="BJ14" s="82"/>
      <c r="BK14" s="82"/>
      <c r="BL14" s="82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30"/>
      <c r="CO14" s="30"/>
      <c r="CP14" s="30"/>
      <c r="CQ14" s="30"/>
      <c r="CR14" s="30"/>
      <c r="CS14" s="30"/>
      <c r="CT14" s="73"/>
      <c r="CU14" s="73"/>
      <c r="CV14" s="73"/>
    </row>
    <row r="15" spans="1:108" s="85" customFormat="1" ht="16.5">
      <c r="A15" s="84" t="s">
        <v>132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</row>
    <row r="16" spans="1:115" s="85" customFormat="1" ht="19.5" customHeight="1">
      <c r="A16" s="84" t="s">
        <v>133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H16" s="86">
        <v>1</v>
      </c>
      <c r="DI16" s="86">
        <v>0.62</v>
      </c>
      <c r="DJ16" s="86"/>
      <c r="DK16" s="86"/>
    </row>
    <row r="17" spans="1:108" s="85" customFormat="1" ht="16.5">
      <c r="A17" s="84" t="s">
        <v>134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</row>
    <row r="18" spans="1:108" s="85" customFormat="1" ht="16.5">
      <c r="A18" s="84" t="s">
        <v>135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</row>
    <row r="19" spans="32:77" ht="15.75">
      <c r="AF19" s="87" t="str">
        <f>'[1]хар-ка по 75-му'!D19</f>
        <v>ул. Чкалова 4</v>
      </c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</row>
    <row r="20" spans="1:108" ht="64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 t="s">
        <v>136</v>
      </c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 t="s">
        <v>137</v>
      </c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 t="s">
        <v>138</v>
      </c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ht="17.25" customHeight="1">
      <c r="A21" s="36" t="s">
        <v>139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ht="30" customHeight="1">
      <c r="A22" s="88"/>
      <c r="B22" s="89" t="s">
        <v>140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90"/>
      <c r="AS22" s="88"/>
      <c r="AT22" s="91">
        <v>0</v>
      </c>
      <c r="AU22" s="91"/>
      <c r="AV22" s="91"/>
      <c r="AW22" s="91"/>
      <c r="AX22" s="91"/>
      <c r="AY22" s="91"/>
      <c r="AZ22" s="92"/>
      <c r="BA22" s="93" t="s">
        <v>141</v>
      </c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4"/>
      <c r="BT22" s="95">
        <f>(('[1]оплата труда'!M20+'[1]материалы'!G19+'[1]Охрана труда'!F21)*DH16)</f>
        <v>0</v>
      </c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7"/>
      <c r="CL22" s="95">
        <f>BT22/('[1]хар-ка по 75-му'!E45+'[1]хар-ка по 75-му'!F48)/12</f>
        <v>0</v>
      </c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8" ht="17.25" customHeight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100"/>
      <c r="AS23" s="101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3"/>
      <c r="BT23" s="104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105"/>
      <c r="CL23" s="104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105"/>
    </row>
    <row r="24" spans="1:108" ht="15.75" customHeight="1">
      <c r="A24" s="88"/>
      <c r="B24" s="89" t="s">
        <v>142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90"/>
      <c r="AS24" s="88"/>
      <c r="AT24" s="91">
        <v>0</v>
      </c>
      <c r="AU24" s="91"/>
      <c r="AV24" s="91"/>
      <c r="AW24" s="91"/>
      <c r="AX24" s="91"/>
      <c r="AY24" s="91"/>
      <c r="AZ24" s="92"/>
      <c r="BA24" s="93" t="s">
        <v>143</v>
      </c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4"/>
      <c r="BT24" s="118">
        <f>0.06*AT24*365*'[1]хар-ка по 75-му'!D29*'[1]хар-ка по 75-му'!C50*(DI16)</f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f>BT24/('[1]хар-ка по 75-му'!E45+'[1]хар-ка по 75-му'!F48)/12</f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7.25" customHeigh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100"/>
      <c r="AS25" s="101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3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 customHeight="1">
      <c r="A26" s="88"/>
      <c r="B26" s="89" t="s">
        <v>144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90"/>
      <c r="AS26" s="88"/>
      <c r="AT26" s="91">
        <v>0</v>
      </c>
      <c r="AU26" s="91"/>
      <c r="AV26" s="91"/>
      <c r="AW26" s="91"/>
      <c r="AX26" s="91"/>
      <c r="AY26" s="91"/>
      <c r="AZ26" s="92"/>
      <c r="BA26" s="93" t="s">
        <v>141</v>
      </c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4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7.2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100"/>
      <c r="AS27" s="101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3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 customHeight="1">
      <c r="A28" s="88"/>
      <c r="B28" s="89" t="s">
        <v>145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90"/>
      <c r="AS28" s="88"/>
      <c r="AT28" s="91">
        <v>0</v>
      </c>
      <c r="AU28" s="91"/>
      <c r="AV28" s="91"/>
      <c r="AW28" s="91"/>
      <c r="AX28" s="91"/>
      <c r="AY28" s="91"/>
      <c r="AZ28" s="92"/>
      <c r="BA28" s="106" t="s">
        <v>146</v>
      </c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7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f>BT28/('[1]хар-ка по 75-му'!E45+'[1]хар-ка по 75-му'!F48)/12</f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7.2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100"/>
      <c r="AS29" s="101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3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32.25" customHeight="1">
      <c r="A30" s="36" t="s">
        <v>147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</row>
    <row r="31" spans="1:123" ht="15.75" customHeight="1">
      <c r="A31" s="88"/>
      <c r="B31" s="89" t="s">
        <v>148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90"/>
      <c r="AS31" s="88"/>
      <c r="AT31" s="91">
        <v>3</v>
      </c>
      <c r="AU31" s="91"/>
      <c r="AV31" s="91"/>
      <c r="AW31" s="91"/>
      <c r="AX31" s="91"/>
      <c r="AY31" s="91"/>
      <c r="AZ31" s="92"/>
      <c r="BA31" s="93" t="s">
        <v>141</v>
      </c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4"/>
      <c r="BT31" s="118">
        <f>(('[1]оплата труда'!M43+'[1]материалы'!G49+'[1]Охрана труда'!F46)*DH16)</f>
        <v>2880.59097662178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f>BT31/('[1]хар-ка по 75-му'!$E$45+'[1]хар-ка по 75-му'!F48)/12</f>
        <v>1.3425573157260347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  <c r="DK31" s="108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100"/>
      <c r="AS32" s="101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3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88"/>
      <c r="B33" s="89" t="s">
        <v>149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90"/>
      <c r="AS33" s="88"/>
      <c r="AT33" s="91">
        <v>0</v>
      </c>
      <c r="AU33" s="91"/>
      <c r="AV33" s="91"/>
      <c r="AW33" s="91"/>
      <c r="AX33" s="91"/>
      <c r="AY33" s="91"/>
      <c r="AZ33" s="92"/>
      <c r="BA33" s="93" t="s">
        <v>141</v>
      </c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4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f>BT33/('[1]хар-ка по 75-му'!$E$45+'[1]хар-ка по 75-му'!F48)/12</f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7.2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AS34" s="101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3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 customHeight="1">
      <c r="A35" s="88"/>
      <c r="B35" s="89" t="s">
        <v>150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90"/>
      <c r="AS35" s="88"/>
      <c r="AT35" s="91">
        <v>3</v>
      </c>
      <c r="AU35" s="91"/>
      <c r="AV35" s="91"/>
      <c r="AW35" s="91"/>
      <c r="AX35" s="91"/>
      <c r="AY35" s="91"/>
      <c r="AZ35" s="92"/>
      <c r="BA35" s="93" t="s">
        <v>141</v>
      </c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4"/>
      <c r="BT35" s="118">
        <f>(('[1]оплата труда'!M68+'[1]материалы'!G60+'[1]Охрана труда'!F48)*DH16)</f>
        <v>2290.13166356238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f>BT35/('[1]хар-ка по 75-му'!$E$45+'[1]хар-ка по 75-му'!F48)/12</f>
        <v>1.0673618864477907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35.2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101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3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47.25" customHeight="1">
      <c r="A37" s="88"/>
      <c r="B37" s="89" t="s">
        <v>151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90"/>
      <c r="AS37" s="88"/>
      <c r="AT37" s="89" t="s">
        <v>152</v>
      </c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90"/>
      <c r="BT37" s="118">
        <f>(('[1]оплата труда'!M81+'[1]материалы'!G70+'[1]Охрана труда'!F49)*DH16)*1</f>
        <v>6001.353713927107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f>BT37/('[1]хар-ка по 75-му'!E45+'[1]хар-ка по 75-му'!F48)/12</f>
        <v>2.79705150723672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1"/>
      <c r="AS38" s="109"/>
      <c r="AT38" s="31" t="s">
        <v>153</v>
      </c>
      <c r="AU38" s="31"/>
      <c r="AV38" s="31"/>
      <c r="AW38" s="31"/>
      <c r="AX38" s="31"/>
      <c r="AY38" s="31"/>
      <c r="AZ38" s="83"/>
      <c r="BA38" s="34"/>
      <c r="BB38" s="34"/>
      <c r="BC38" s="34"/>
      <c r="BD38" s="34"/>
      <c r="BE38" s="79">
        <v>2</v>
      </c>
      <c r="BF38" s="79"/>
      <c r="BG38" s="79"/>
      <c r="BH38" s="79"/>
      <c r="BI38" s="79"/>
      <c r="BJ38" s="79"/>
      <c r="BK38" s="34"/>
      <c r="BL38" s="34" t="s">
        <v>154</v>
      </c>
      <c r="BN38" s="34"/>
      <c r="BO38" s="34"/>
      <c r="BP38" s="34"/>
      <c r="BQ38" s="34"/>
      <c r="BR38" s="34"/>
      <c r="BS38" s="112"/>
      <c r="BT38" s="162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4"/>
      <c r="CL38" s="162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4"/>
    </row>
    <row r="39" spans="1:108" ht="32.25" customHeight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100"/>
      <c r="AS39" s="113"/>
      <c r="AT39" s="99" t="s">
        <v>155</v>
      </c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10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4.25" customHeight="1">
      <c r="A40" s="114"/>
      <c r="B40" s="89" t="s">
        <v>156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  <c r="AS40" s="115" t="s">
        <v>157</v>
      </c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7"/>
      <c r="BT40" s="118">
        <f>'[1]ЖБО'!F88</f>
        <v>8174.97119777734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f>BT40/'[1]хар-ка по 75-му'!E45/12</f>
        <v>3.8101096186508854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3.75" customHeight="1">
      <c r="A41" s="114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100"/>
      <c r="AS41" s="101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3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 customHeight="1">
      <c r="A42" s="88"/>
      <c r="B42" s="89" t="s">
        <v>158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90"/>
      <c r="AS42" s="115" t="s">
        <v>157</v>
      </c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7"/>
      <c r="BT42" s="118">
        <f>CL42*('[1]хар-ка по 75-му'!$E$45+'[1]хар-ка по 75-му'!F48)*12</f>
        <v>1070.6868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f>'[1]ТБО'!G7</f>
        <v>0.4990151006711409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31.5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100"/>
      <c r="AS43" s="101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3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7.25" customHeight="1">
      <c r="A44" s="36" t="s">
        <v>159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</row>
    <row r="45" spans="1:108" ht="15.75" customHeight="1">
      <c r="A45" s="88"/>
      <c r="B45" s="89" t="s">
        <v>160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90"/>
      <c r="AS45" s="88"/>
      <c r="AT45" s="91">
        <v>0</v>
      </c>
      <c r="AU45" s="91"/>
      <c r="AV45" s="91"/>
      <c r="AW45" s="91"/>
      <c r="AX45" s="91"/>
      <c r="AY45" s="91"/>
      <c r="AZ45" s="92"/>
      <c r="BA45" s="106" t="s">
        <v>161</v>
      </c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7"/>
      <c r="BT45" s="118">
        <f>(('[1]оплата труда'!M91+'[1]материалы'!G81+'[1]Охрана труда'!F73)*DH16)</f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f>BT45/('[1]хар-ка по 75-му'!E45+'[1]хар-ка по 75-му'!F48)/12</f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7.25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100"/>
      <c r="AS46" s="101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3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 customHeight="1">
      <c r="A47" s="88"/>
      <c r="B47" s="89" t="s">
        <v>162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90"/>
      <c r="AS47" s="88"/>
      <c r="AT47" s="91">
        <v>0</v>
      </c>
      <c r="AU47" s="91"/>
      <c r="AV47" s="91"/>
      <c r="AW47" s="91"/>
      <c r="AX47" s="91"/>
      <c r="AY47" s="91"/>
      <c r="AZ47" s="92"/>
      <c r="BA47" s="106" t="s">
        <v>161</v>
      </c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7"/>
      <c r="BT47" s="118">
        <f>('[1]оплата труда'!M108+'[1]материалы'!I94+'[1]Охрана труда'!F74)</f>
        <v>0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f>BT47/('[1]хар-ка по 75-му'!E45+'[1]хар-ка по 75-му'!F48)/12</f>
        <v>0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63.7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100"/>
      <c r="AS48" s="101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3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31.5" customHeight="1">
      <c r="A49" s="88"/>
      <c r="B49" s="89" t="s">
        <v>163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90"/>
      <c r="AS49" s="88"/>
      <c r="AT49" s="89" t="s">
        <v>164</v>
      </c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90"/>
      <c r="BT49" s="118">
        <f>(('[1]оплата труда'!M116+'[1]материалы'!H102+'[1]Охрана труда'!F75)*DH16)</f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f>BT49/('[1]хар-ка по 75-му'!E45+'[1]хар-ка по 75-му'!F48)/12</f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1"/>
      <c r="AS50" s="109"/>
      <c r="AT50" s="31" t="s">
        <v>165</v>
      </c>
      <c r="AU50" s="31"/>
      <c r="AV50" s="31"/>
      <c r="AW50" s="31"/>
      <c r="AX50" s="31"/>
      <c r="AY50" s="31"/>
      <c r="AZ50" s="83"/>
      <c r="BA50" s="34"/>
      <c r="BB50" s="34"/>
      <c r="BC50" s="34"/>
      <c r="BD50" s="34"/>
      <c r="BE50" s="79" t="s">
        <v>166</v>
      </c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112"/>
      <c r="BT50" s="162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4"/>
      <c r="CL50" s="162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4"/>
    </row>
    <row r="51" spans="1:108" ht="49.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100"/>
      <c r="AS51" s="113"/>
      <c r="AT51" s="99" t="s">
        <v>167</v>
      </c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10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" customHeight="1">
      <c r="A52" s="114"/>
      <c r="B52" s="89" t="s">
        <v>168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90"/>
      <c r="AS52" s="109"/>
      <c r="AT52" s="124">
        <v>0</v>
      </c>
      <c r="AU52" s="124"/>
      <c r="AV52" s="124"/>
      <c r="AW52" s="124"/>
      <c r="AX52" s="124"/>
      <c r="AY52" s="124"/>
      <c r="AZ52" s="125"/>
      <c r="BA52" s="126" t="s">
        <v>161</v>
      </c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7"/>
      <c r="BT52" s="118">
        <f>('[1]оплата труда'!M126+'[1]оплата труда'!M137+'[1]материалы'!H111+'[1]Охрана труда'!F76)*DH16</f>
        <v>0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f>BT52/('[1]хар-ка по 75-му'!E45+'[1]хар-ка по 75-му'!F48)/12</f>
        <v>0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7.25" customHeight="1">
      <c r="A53" s="114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100"/>
      <c r="AS53" s="109"/>
      <c r="AT53" s="128"/>
      <c r="AU53" s="128"/>
      <c r="AV53" s="128"/>
      <c r="AW53" s="128"/>
      <c r="AX53" s="128"/>
      <c r="AY53" s="128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7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 customHeight="1">
      <c r="A54" s="88"/>
      <c r="B54" s="89" t="s">
        <v>169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90"/>
      <c r="AS54" s="88"/>
      <c r="AT54" s="91">
        <v>0</v>
      </c>
      <c r="AU54" s="91"/>
      <c r="AV54" s="91"/>
      <c r="AW54" s="91"/>
      <c r="AX54" s="91"/>
      <c r="AY54" s="91"/>
      <c r="AZ54" s="92"/>
      <c r="BA54" s="106" t="s">
        <v>170</v>
      </c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7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f>BT54/('[1]хар-ка по 75-му'!E45+'[1]хар-ка по 75-му'!F48)/12</f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6.5" customHeigh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100"/>
      <c r="AS55" s="101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3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7.25" customHeight="1">
      <c r="A56" s="36" t="s">
        <v>171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</row>
    <row r="57" spans="1:108" ht="32.25" customHeight="1">
      <c r="A57" s="88"/>
      <c r="B57" s="89" t="s">
        <v>172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90"/>
      <c r="AS57" s="88"/>
      <c r="AT57" s="89" t="s">
        <v>173</v>
      </c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90"/>
      <c r="BT57" s="118">
        <f>(('[1]оплата труда'!M172+'[1]материалы'!H139+'[1]Охрана труда'!F220)*DH16)</f>
        <v>183.7163511341158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f>BT57/('[1]хар-ка по 75-му'!E45+'[1]хар-ка по 75-му'!F48)/12</f>
        <v>0.08562469758301444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" customHeight="1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1"/>
      <c r="AS58" s="109"/>
      <c r="AT58" s="31" t="s">
        <v>174</v>
      </c>
      <c r="AU58" s="31"/>
      <c r="AV58" s="31"/>
      <c r="AW58" s="31"/>
      <c r="AX58" s="31"/>
      <c r="AY58" s="31"/>
      <c r="AZ58" s="83"/>
      <c r="BA58" s="34"/>
      <c r="BB58" s="34"/>
      <c r="BC58" s="34"/>
      <c r="BD58" s="34"/>
      <c r="BE58" s="79">
        <v>0</v>
      </c>
      <c r="BF58" s="79"/>
      <c r="BG58" s="79"/>
      <c r="BH58" s="79"/>
      <c r="BI58" s="79"/>
      <c r="BJ58" s="79"/>
      <c r="BK58" s="34"/>
      <c r="BL58" s="34" t="s">
        <v>175</v>
      </c>
      <c r="BN58" s="34"/>
      <c r="BO58" s="34"/>
      <c r="BP58" s="34"/>
      <c r="BQ58" s="34"/>
      <c r="BR58" s="34"/>
      <c r="BS58" s="112"/>
      <c r="BT58" s="162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4"/>
      <c r="CL58" s="162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4"/>
    </row>
    <row r="59" spans="1:108" ht="63" customHeight="1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1"/>
      <c r="AS59" s="109"/>
      <c r="AT59" s="110" t="s">
        <v>176</v>
      </c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1"/>
      <c r="BT59" s="162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4"/>
      <c r="CL59" s="162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4"/>
    </row>
    <row r="60" spans="1:108" ht="15.75" customHeight="1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1"/>
      <c r="AS60" s="109"/>
      <c r="AT60" s="79">
        <v>0</v>
      </c>
      <c r="AU60" s="79"/>
      <c r="AV60" s="79"/>
      <c r="AW60" s="79"/>
      <c r="AX60" s="79"/>
      <c r="AY60" s="79"/>
      <c r="AZ60" s="83"/>
      <c r="BA60" s="129" t="s">
        <v>177</v>
      </c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30"/>
      <c r="BT60" s="162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4"/>
      <c r="CL60" s="162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4"/>
    </row>
    <row r="61" spans="1:108" ht="79.5" customHeight="1">
      <c r="A61" s="109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1"/>
      <c r="AS61" s="109"/>
      <c r="AT61" s="110" t="s">
        <v>178</v>
      </c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1"/>
      <c r="BT61" s="162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4"/>
      <c r="CL61" s="162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4"/>
    </row>
    <row r="62" spans="1:108" ht="15.75" customHeight="1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1"/>
      <c r="AS62" s="109"/>
      <c r="AT62" s="79">
        <v>2</v>
      </c>
      <c r="AU62" s="79"/>
      <c r="AV62" s="79"/>
      <c r="AW62" s="79"/>
      <c r="AX62" s="79"/>
      <c r="AY62" s="79"/>
      <c r="AZ62" s="83"/>
      <c r="BA62" s="129" t="s">
        <v>161</v>
      </c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30"/>
      <c r="BT62" s="162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4"/>
      <c r="CL62" s="162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4"/>
    </row>
    <row r="63" spans="1:108" ht="3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100"/>
      <c r="AS63" s="113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31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21.75" customHeight="1">
      <c r="A64" s="98"/>
      <c r="B64" s="89" t="s">
        <v>179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90"/>
      <c r="AS64" s="88"/>
      <c r="AT64" s="132" t="s">
        <v>157</v>
      </c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3"/>
      <c r="BT64" s="118">
        <f>'[1]оплата труда'!M182+'[1]Охрана труда'!F221+'[1]материалы'!H149</f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f>BT64/('[1]хар-ка по 75-му'!E45+'[1]хар-ка по 75-му'!F48)/12</f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9.75" customHeight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100"/>
      <c r="AS65" s="101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3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25.5" customHeight="1">
      <c r="A66" s="114"/>
      <c r="B66" s="89" t="str">
        <f>'[1]оплата труда'!A184</f>
        <v>18. Ремонт фундаментов под стенами существующих зданий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90"/>
      <c r="AS66" s="132" t="s">
        <v>157</v>
      </c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3"/>
      <c r="BS66" s="134"/>
      <c r="BT66" s="11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f>BT66/('[1]хар-ка по 75-му'!E45+'[1]хар-ка по 75-му'!F48)/12*'[1]перечень по 75-му'!DH16</f>
        <v>0.4710880891913413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9" customHeight="1">
      <c r="A67" s="114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100"/>
      <c r="AS67" s="104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105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25.5" customHeight="1">
      <c r="A68" s="114"/>
      <c r="B68" s="89" t="str">
        <f>'[1]оплата труда'!A228</f>
        <v>19. Устранение повреждений ступеней, полов в местах общего пользования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90"/>
      <c r="AS68" s="115" t="s">
        <v>157</v>
      </c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7"/>
      <c r="BT68" s="118">
        <f>('[1]оплата труда'!M236+'[1]оплата труда'!M246+'[1]материалы'!H186+'[1]Охрана труда'!F223)</f>
        <v>0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f>BT68/('[1]хар-ка по 75-му'!E45+'[1]хар-ка по 75-му'!F48)/12</f>
        <v>0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21" customHeight="1">
      <c r="A69" s="114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100"/>
      <c r="AS69" s="101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3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25.5" customHeight="1">
      <c r="A70" s="114"/>
      <c r="B70" s="89" t="str">
        <f>'[1]оплата труда'!A248</f>
        <v>20. Частичный ремонт кровли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90"/>
      <c r="AS70" s="115" t="s">
        <v>157</v>
      </c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7"/>
      <c r="BT70" s="118">
        <f>'[1]оплата труда'!M258+'[1]Охрана труда'!F224+'[1]материалы'!H199</f>
        <v>467.0245765674919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f>BT70/('[1]хар-ка по 75-му'!E45+'[1]хар-ка по 75-му'!F48)/12</f>
        <v>0.2176661896753784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4.5" customHeight="1">
      <c r="A71" s="114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100"/>
      <c r="AS71" s="135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30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25.5" customHeight="1">
      <c r="A72" s="114"/>
      <c r="B72" s="89" t="s">
        <v>180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115" t="s">
        <v>157</v>
      </c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7"/>
      <c r="BT72" s="119">
        <f>'[1]оплата труда'!M270+'[1]Охрана труда'!F225+'[1]материалы'!H208</f>
        <v>0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f>BT72/('[1]хар-ка по 75-му'!E45+'[1]хар-ка по 75-му'!F48)/12</f>
        <v>0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9" customHeight="1">
      <c r="A73" s="114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36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8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2:108" ht="25.5" customHeight="1">
      <c r="B74" s="89" t="str">
        <f>'[1]оплата труда'!A272</f>
        <v>22. Устранение засоров внутренних канализационных трубопроводов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115" t="s">
        <v>157</v>
      </c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7"/>
      <c r="BT74" s="119">
        <f>'[1]оплата труда'!M278+'[1]Охрана труда'!F226+'[1]материалы'!H214</f>
        <v>0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f>BT74/('[1]хар-ка по 75-му'!$E$45+'[1]хар-ка по 75-му'!$F$48)/12</f>
        <v>0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12" ht="25.5" customHeight="1">
      <c r="A75" s="13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136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8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  <c r="DH75" s="140"/>
    </row>
    <row r="76" spans="1:108" ht="16.5" customHeight="1">
      <c r="A76" s="141"/>
      <c r="B76" s="41" t="str">
        <f>'[1]оплата труда'!A280</f>
        <v>23. Притирка  запорной  арматуры без снятия с места в системе отопления         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115" t="s">
        <v>157</v>
      </c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7"/>
      <c r="BT76" s="119">
        <f>'[1]оплата труда'!M287+'[1]Охрана труда'!F227+'[1]материалы'!H220</f>
        <v>0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f>BT76/('[1]хар-ка по 75-му'!$E$45+'[1]хар-ка по 75-му'!$F$48)/12</f>
        <v>0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30" customHeight="1">
      <c r="A77" s="1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104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105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6.5" customHeight="1">
      <c r="A78" s="141"/>
      <c r="B78" s="41" t="str">
        <f>'[1]оплата труда'!A289</f>
        <v>24. Укрепление крючков для  труб и приборов центрального отопления. 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142" t="s">
        <v>157</v>
      </c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4"/>
      <c r="BT78" s="118">
        <f>'[1]оплата труда'!M295+'[1]Охрана труда'!F228+'[1]материалы'!H227</f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f>BT78/('[1]хар-ка по 75-му'!$E$45+'[1]хар-ка по 75-му'!$F$48)/12</f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6.5" customHeight="1">
      <c r="A79" s="1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145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7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6.5" customHeight="1">
      <c r="A80" s="141"/>
      <c r="B80" s="41" t="str">
        <f>'[1]оплата труда'!A297</f>
        <v>25. Ликвидация воздушных пробок в системе отопления в стояке.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142" t="s">
        <v>157</v>
      </c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4"/>
      <c r="BT80" s="118">
        <f>'[1]оплата труда'!M302+'[1]Охрана труда'!F229+'[1]материалы'!C230</f>
        <v>0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f>BT80/('[1]хар-ка по 75-му'!$E$45+'[1]хар-ка по 75-му'!$F$48)/12</f>
        <v>0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6.5" customHeight="1">
      <c r="A81" s="1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145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7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6.5" customHeight="1">
      <c r="A82" s="141"/>
      <c r="B82" s="41" t="str">
        <f>'[1]оплата труда'!A305</f>
        <v>26. Восстановление    разрушенной тепловой изоляции   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142" t="s">
        <v>157</v>
      </c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4"/>
      <c r="BT82" s="118">
        <f>'[1]оплата труда'!M312+'[1]Охрана труда'!F230+'[1]материалы'!H237</f>
        <v>0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f>BT82/('[1]хар-ка по 75-му'!$E$45+'[1]хар-ка по 75-му'!$F$48)/12</f>
        <v>0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6.5" customHeight="1">
      <c r="A83" s="1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145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7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6.5" customHeight="1">
      <c r="A84" s="141"/>
      <c r="B84" s="41" t="str">
        <f>'[1]оплата труда'!A314</f>
        <v>27. Осмотр системы  центрального отопления  (квартирные устройства)  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142" t="s">
        <v>157</v>
      </c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4"/>
      <c r="BT84" s="118">
        <f>'[1]оплата труда'!M319+'[1]Охрана труда'!F231+'[1]материалы'!C240</f>
        <v>0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f>BT84/('[1]хар-ка по 75-му'!$E$45+'[1]хар-ка по 75-му'!$F$48)/12</f>
        <v>0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31.5" customHeight="1">
      <c r="A85" s="114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145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7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31.5" customHeight="1">
      <c r="A86" s="114"/>
      <c r="B86" s="89" t="str">
        <f>'[1]оплата труда'!A321</f>
        <v>28.Проверка устройств отопления в чердачных и подвальных помещениях.       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90"/>
      <c r="AS86" s="142" t="s">
        <v>157</v>
      </c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4"/>
      <c r="BT86" s="118">
        <f>'[1]оплата труда'!M327+'[1]Охрана труда'!F232+'[1]материалы'!C243</f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f>BT86/('[1]хар-ка по 75-му'!$E$45+'[1]хар-ка по 75-му'!$F$48)/12</f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31.5" customHeight="1">
      <c r="A87" s="114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100"/>
      <c r="AS87" s="145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7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31.5" customHeight="1">
      <c r="A88" s="114"/>
      <c r="B88" s="8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90"/>
      <c r="AS88" s="142" t="s">
        <v>157</v>
      </c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4"/>
      <c r="BT88" s="118">
        <f>'[1]оплата труда'!M337+'[1]Охрана труда'!F233+'[1]материалы'!H256</f>
        <v>0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f>BT88/('[1]хар-ка по 75-му'!$E$45+'[1]хар-ка по 75-му'!$F$48)/12</f>
        <v>0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31.5" customHeight="1">
      <c r="A89" s="114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100"/>
      <c r="AS89" s="145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7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31.5" customHeight="1">
      <c r="A90" s="114"/>
      <c r="B90" s="89" t="str">
        <f>'[1]оплата труда'!A340</f>
        <v>30. Замена  неисправных  участков электрической сети здания    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90"/>
      <c r="AS90" s="142" t="s">
        <v>157</v>
      </c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4"/>
      <c r="BT90" s="118">
        <f>'[1]оплата труда'!M347+'[1]Охрана труда'!F234+'[1]материалы'!H265</f>
        <v>135.27589080974738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f>BT90/('[1]хар-ка по 75-му'!$E$45+'[1]хар-ка по 75-му'!$F$48)/12</f>
        <v>0.06304804754369285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3.5" customHeight="1">
      <c r="A91" s="114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100"/>
      <c r="AS91" s="145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7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9.5" customHeight="1">
      <c r="A92" s="114"/>
      <c r="B92" s="89" t="str">
        <f>'[1]оплата труда'!A350</f>
        <v>31. Ремонт щитов.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90"/>
      <c r="AS92" s="142" t="s">
        <v>157</v>
      </c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4"/>
      <c r="BT92" s="118">
        <f>'[1]оплата труда'!M356+'[1]Охрана труда'!F235+'[1]материалы'!H280</f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f>BT92/('[1]хар-ка по 75-му'!$E$45+'[1]хар-ка по 75-му'!$F$48)/12</f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21" customHeight="1">
      <c r="A93" s="114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100"/>
      <c r="AS93" s="145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7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21" customHeight="1">
      <c r="A94" s="114"/>
      <c r="B94" s="89" t="str">
        <f>'[1]оплата труда'!A358</f>
        <v>32. Ремонт внутренней штукатурки отдельным местами (стены подъезда)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90"/>
      <c r="AS94" s="142" t="s">
        <v>157</v>
      </c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4"/>
      <c r="BT94" s="11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f>BT94/('[1]хар-ка по 75-му'!$E$45+'[1]хар-ка по 75-му'!$F$48)/12</f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29.25" customHeight="1">
      <c r="A95" s="114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100"/>
      <c r="AS95" s="145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7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21" customHeight="1">
      <c r="A96" s="114"/>
      <c r="B96" s="89" t="str">
        <f>'[1]оплата труда'!A391</f>
        <v>33. Смена отдельных досок наружной обшивки деревянных стен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90"/>
      <c r="AS96" s="142" t="s">
        <v>157</v>
      </c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4"/>
      <c r="BT96" s="118">
        <f>'[1]оплата труда'!M398+'[1]Охрана труда'!F238+'[1]материалы'!H313</f>
        <v>324.9131141251543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f>BT96/('[1]хар-ка по 75-му'!$E$45+'[1]хар-ка по 75-му'!$F$48)/12</f>
        <v>0.15143228659822627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35.25" customHeight="1">
      <c r="A97" s="114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100"/>
      <c r="AS97" s="145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7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11" customHeight="1">
      <c r="A98" s="114"/>
      <c r="B98" s="99" t="s">
        <v>181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100"/>
      <c r="AS98" s="113"/>
      <c r="AT98" s="148" t="s">
        <v>182</v>
      </c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9"/>
      <c r="BT98" s="121">
        <f>CL98*('[1]хар-ка по 75-му'!E45+'[1]хар-ка по 75-му'!F48)*12</f>
        <v>436.27200000000005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f>'[1]Аварийная служба'!B6/3</f>
        <v>0.20333333333333334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 customHeight="1">
      <c r="A99" s="88"/>
      <c r="B99" s="89" t="s">
        <v>183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90"/>
      <c r="AS99" s="88"/>
      <c r="AT99" s="91">
        <v>0</v>
      </c>
      <c r="AU99" s="91"/>
      <c r="AV99" s="91"/>
      <c r="AW99" s="91"/>
      <c r="AX99" s="91"/>
      <c r="AY99" s="91"/>
      <c r="AZ99" s="92"/>
      <c r="BA99" s="106" t="s">
        <v>161</v>
      </c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7"/>
      <c r="BT99" s="118">
        <f>CL99*'[1]хар-ка по 75-му'!E45*12*AT99</f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f>5/12*AT99</f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3" customHeight="1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100"/>
      <c r="AS100" s="101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3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 customHeight="1">
      <c r="A101" s="88"/>
      <c r="B101" s="89" t="s">
        <v>184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90"/>
      <c r="AS101" s="88"/>
      <c r="AT101" s="91">
        <v>0</v>
      </c>
      <c r="AU101" s="91"/>
      <c r="AV101" s="91"/>
      <c r="AW101" s="91"/>
      <c r="AX101" s="91"/>
      <c r="AY101" s="91"/>
      <c r="AZ101" s="92"/>
      <c r="BA101" s="106" t="s">
        <v>161</v>
      </c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7"/>
      <c r="BT101" s="118">
        <f>CL101*'[1]хар-ка по 75-му'!E45*12</f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3" customHeight="1">
      <c r="A102" s="98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100"/>
      <c r="AS102" s="101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3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15" ht="17.25" customHeight="1">
      <c r="A103" s="98"/>
      <c r="B103" s="42" t="s">
        <v>185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1"/>
      <c r="AS103" s="37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52"/>
      <c r="BT103" s="165">
        <f>BT22+BT24+BT26+BT28+BT31+BT33+BT35+BT37+BT40+BT42+BT45+BT47+BT49+BT52+BT54+BT57+BT64+BT66+BT68+BT70+BT72+BT74+BT76+BT78+BT80+BT82+BT84+BT86+BT88+BT90+BT92+BT94+BT96+BT98+BT99+BT101</f>
        <v>22975.702888694057</v>
      </c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7"/>
      <c r="CL103" s="165">
        <f>CL22+CL24+CL26+CL28+CL31+CL33+CL35+CL37+CL40+CL42+CL45+CL47+CL49+CL52+CL54+CL57+CL64+CL66+CL68+CL70+CL72+CL74+CL76+CL78+CL80+CL82+CL84+CL86+CL88+CL90+CL92+CL94+CL96+CL98+CL99+CL101</f>
        <v>10.708288072657558</v>
      </c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7"/>
      <c r="DF103" s="153"/>
      <c r="DG103" s="153"/>
      <c r="DH103" s="153"/>
      <c r="DI103" s="153"/>
      <c r="DJ103" s="153"/>
      <c r="DK103" s="153"/>
    </row>
    <row r="104" spans="1:108" ht="18" customHeight="1">
      <c r="A104" s="36" t="s">
        <v>186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</row>
    <row r="105" spans="1:108" ht="18" customHeight="1">
      <c r="A105" s="154" t="s">
        <v>187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5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156"/>
      <c r="BT105" s="165">
        <f>BT103*0.12</f>
        <v>2757.0843466432866</v>
      </c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7"/>
      <c r="CL105" s="165">
        <f>BT105/('[1]хар-ка по 75-му'!E45+'[1]хар-ка по 75-му'!F48)/12</f>
        <v>1.2849945687189068</v>
      </c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7"/>
    </row>
    <row r="106" spans="1:108" ht="18" customHeight="1">
      <c r="A106" s="155" t="s">
        <v>188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156"/>
    </row>
    <row r="107" spans="1:148" ht="15.75">
      <c r="A107" s="154" t="s">
        <v>189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68">
        <f>BT105+BT103</f>
        <v>25732.787235337342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f>CL103+CL105</f>
        <v>11.993282641376464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</row>
    <row r="109" spans="3:87" ht="15.75">
      <c r="C109" s="1"/>
      <c r="D109" s="159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K111" s="5" t="s">
        <v>127</v>
      </c>
      <c r="CL111" s="5"/>
    </row>
    <row r="112" ht="15.75">
      <c r="C112" s="1"/>
    </row>
    <row r="113" ht="15.75">
      <c r="C113" s="68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03">
      <selection activeCell="DE19" sqref="DE19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35" t="s">
        <v>2</v>
      </c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16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4" t="s">
        <v>3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</row>
    <row r="5" spans="52:108" ht="15.75">
      <c r="AZ5" s="72" t="s">
        <v>4</v>
      </c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</row>
    <row r="6" spans="1:108" s="16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</row>
    <row r="8" spans="1:108" s="16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5"/>
      <c r="CJ8" s="75"/>
      <c r="CK8" s="75" t="s">
        <v>6</v>
      </c>
      <c r="CL8" s="75" t="s">
        <v>6</v>
      </c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52:108" ht="15.75"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16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77" t="s">
        <v>7</v>
      </c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52:108" ht="15.75">
      <c r="AZ11" s="12" t="s">
        <v>8</v>
      </c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</row>
    <row r="12" spans="1:108" s="16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4"/>
      <c r="BI13" s="74"/>
      <c r="BJ13" s="74"/>
      <c r="BK13" s="74"/>
      <c r="BL13" s="74"/>
      <c r="BM13" s="2" t="s">
        <v>130</v>
      </c>
      <c r="BN13" s="2"/>
      <c r="BO13" s="2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80">
        <v>20</v>
      </c>
      <c r="CO13" s="80"/>
      <c r="CP13" s="80"/>
      <c r="CQ13" s="80"/>
      <c r="CR13" s="80"/>
      <c r="CS13" s="80"/>
      <c r="CT13" s="81"/>
      <c r="CU13" s="81"/>
      <c r="CV13" s="81"/>
      <c r="CW13" s="2" t="s">
        <v>131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82"/>
      <c r="BI14" s="82"/>
      <c r="BJ14" s="82"/>
      <c r="BK14" s="82"/>
      <c r="BL14" s="82"/>
      <c r="BM14" s="2"/>
      <c r="BN14" s="2"/>
      <c r="BO14" s="2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30"/>
      <c r="CO14" s="30"/>
      <c r="CP14" s="30"/>
      <c r="CQ14" s="30"/>
      <c r="CR14" s="30"/>
      <c r="CS14" s="30"/>
      <c r="CT14" s="73"/>
      <c r="CU14" s="73"/>
      <c r="CV14" s="73"/>
      <c r="CW14" s="2"/>
      <c r="CX14" s="2"/>
      <c r="CY14" s="2"/>
      <c r="CZ14" s="2"/>
      <c r="DA14" s="2"/>
      <c r="DB14" s="2"/>
      <c r="DC14" s="2"/>
      <c r="DD14" s="2"/>
    </row>
    <row r="15" spans="1:108" s="171" customFormat="1" ht="16.5">
      <c r="A15" s="170" t="s">
        <v>132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s="171" customFormat="1" ht="19.5" customHeight="1">
      <c r="A16" s="170" t="s">
        <v>191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s="171" customFormat="1" ht="15.75" customHeight="1">
      <c r="A17" s="170" t="s">
        <v>192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s="171" customFormat="1" ht="15.75" customHeight="1">
      <c r="A18" s="170" t="s">
        <v>193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s="171" customFormat="1" ht="13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87" t="str">
        <f>'[1]перечень по 75-му'!AF19</f>
        <v>ул. Чкалова 4</v>
      </c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</row>
    <row r="20" spans="1:108" ht="15.75" customHeight="1">
      <c r="A20" s="173" t="s">
        <v>194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</row>
    <row r="21" ht="10.5" customHeight="1"/>
    <row r="22" spans="1:108" ht="80.2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 t="s">
        <v>136</v>
      </c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 t="s">
        <v>137</v>
      </c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 t="s">
        <v>138</v>
      </c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</row>
    <row r="23" spans="1:108" ht="17.25" customHeight="1">
      <c r="A23" s="174" t="s">
        <v>195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</row>
    <row r="24" spans="1:108" ht="26.25" customHeight="1">
      <c r="A24" s="175"/>
      <c r="B24" s="89" t="s">
        <v>196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90"/>
      <c r="AS24" s="88"/>
      <c r="AT24" s="91"/>
      <c r="AU24" s="91"/>
      <c r="AV24" s="91"/>
      <c r="AW24" s="91"/>
      <c r="AX24" s="91"/>
      <c r="AY24" s="91"/>
      <c r="AZ24" s="92"/>
      <c r="BA24" s="93" t="s">
        <v>141</v>
      </c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4"/>
      <c r="BT24" s="176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8"/>
      <c r="CL24" s="179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1"/>
    </row>
    <row r="25" spans="1:108" ht="20.25" customHeight="1">
      <c r="A25" s="182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100"/>
      <c r="AS25" s="101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3"/>
      <c r="BT25" s="183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5"/>
      <c r="CL25" s="186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1:108" ht="15.75" customHeight="1">
      <c r="A26" s="175"/>
      <c r="B26" s="189" t="s">
        <v>197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90"/>
      <c r="AS26" s="175"/>
      <c r="AT26" s="191"/>
      <c r="AU26" s="191"/>
      <c r="AV26" s="191"/>
      <c r="AW26" s="191"/>
      <c r="AX26" s="191"/>
      <c r="AY26" s="191"/>
      <c r="AZ26" s="192"/>
      <c r="BA26" s="193" t="s">
        <v>141</v>
      </c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4"/>
      <c r="BT26" s="195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7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7.25" customHeight="1">
      <c r="A27" s="182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9"/>
      <c r="AS27" s="200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2"/>
      <c r="BT27" s="203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5"/>
      <c r="CL27" s="203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5"/>
    </row>
    <row r="28" spans="1:108" ht="32.25" customHeight="1">
      <c r="A28" s="175"/>
      <c r="B28" s="189" t="s">
        <v>198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90"/>
      <c r="AS28" s="175"/>
      <c r="AT28" s="191"/>
      <c r="AU28" s="191"/>
      <c r="AV28" s="191"/>
      <c r="AW28" s="191"/>
      <c r="AX28" s="191"/>
      <c r="AY28" s="191"/>
      <c r="AZ28" s="192"/>
      <c r="BA28" s="206" t="s">
        <v>146</v>
      </c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7"/>
      <c r="BT28" s="195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7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 customHeight="1">
      <c r="A29" s="182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200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2"/>
      <c r="BT29" s="203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5"/>
      <c r="CL29" s="203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28.5" customHeight="1">
      <c r="A30" s="175"/>
      <c r="B30" s="189" t="s">
        <v>199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90"/>
      <c r="AS30" s="175"/>
      <c r="AT30" s="191"/>
      <c r="AU30" s="191"/>
      <c r="AV30" s="191"/>
      <c r="AW30" s="191"/>
      <c r="AX30" s="191"/>
      <c r="AY30" s="191"/>
      <c r="AZ30" s="192"/>
      <c r="BA30" s="206" t="s">
        <v>161</v>
      </c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7"/>
      <c r="BT30" s="195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7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7.25" customHeight="1">
      <c r="A31" s="18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200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2"/>
      <c r="BT31" s="203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5"/>
      <c r="CL31" s="203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5"/>
    </row>
    <row r="32" spans="1:108" ht="31.5" customHeight="1">
      <c r="A32" s="175"/>
      <c r="B32" s="189" t="s">
        <v>200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90"/>
      <c r="AS32" s="175"/>
      <c r="AT32" s="191"/>
      <c r="AU32" s="191"/>
      <c r="AV32" s="191"/>
      <c r="AW32" s="191"/>
      <c r="AX32" s="191"/>
      <c r="AY32" s="191"/>
      <c r="AZ32" s="192"/>
      <c r="BA32" s="206" t="s">
        <v>161</v>
      </c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7"/>
      <c r="BT32" s="195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7"/>
      <c r="CL32" s="195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7"/>
    </row>
    <row r="33" spans="1:108" ht="15.75" customHeight="1">
      <c r="A33" s="18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200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2"/>
      <c r="BT33" s="203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5"/>
      <c r="CL33" s="203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5"/>
    </row>
    <row r="34" spans="1:108" ht="15" customHeight="1">
      <c r="A34" s="175"/>
      <c r="B34" s="89" t="s">
        <v>201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90"/>
      <c r="AS34" s="88"/>
      <c r="AT34" s="91"/>
      <c r="AU34" s="91"/>
      <c r="AV34" s="91"/>
      <c r="AW34" s="91"/>
      <c r="AX34" s="91"/>
      <c r="AY34" s="91"/>
      <c r="AZ34" s="92"/>
      <c r="BA34" s="106" t="s">
        <v>161</v>
      </c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7"/>
      <c r="BT34" s="176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8"/>
      <c r="CL34" s="179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1"/>
    </row>
    <row r="35" spans="1:108" ht="16.5" customHeight="1">
      <c r="A35" s="182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00"/>
      <c r="AS35" s="101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183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5"/>
      <c r="CL35" s="186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8"/>
    </row>
    <row r="36" spans="1:108" ht="15" customHeight="1">
      <c r="A36" s="175"/>
      <c r="B36" s="89" t="s">
        <v>202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90"/>
      <c r="AS36" s="175"/>
      <c r="AT36" s="191"/>
      <c r="AU36" s="191"/>
      <c r="AV36" s="191"/>
      <c r="AW36" s="191"/>
      <c r="AX36" s="191"/>
      <c r="AY36" s="191"/>
      <c r="AZ36" s="192"/>
      <c r="BA36" s="193" t="s">
        <v>161</v>
      </c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4"/>
      <c r="BT36" s="195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7"/>
      <c r="CL36" s="208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10"/>
    </row>
    <row r="37" spans="1:108" ht="15.75">
      <c r="A37" s="182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00"/>
      <c r="AS37" s="200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2"/>
      <c r="BT37" s="203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5"/>
      <c r="CL37" s="211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3"/>
    </row>
    <row r="38" spans="1:108" ht="15" customHeight="1">
      <c r="A38" s="182"/>
      <c r="B38" s="198" t="s">
        <v>203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9"/>
      <c r="AS38" s="214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6"/>
      <c r="BT38" s="203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5"/>
      <c r="CL38" s="203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5"/>
    </row>
    <row r="39" spans="1:108" ht="32.25" customHeight="1">
      <c r="A39" s="182"/>
      <c r="B39" s="198" t="s">
        <v>204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214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6"/>
      <c r="BT39" s="203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5"/>
      <c r="CL39" s="203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" customHeight="1">
      <c r="A40" s="174" t="s">
        <v>147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</row>
    <row r="41" spans="1:108" ht="16.5" customHeight="1">
      <c r="A41" s="175"/>
      <c r="B41" s="189" t="s">
        <v>205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90"/>
      <c r="AS41" s="175"/>
      <c r="AT41" s="191"/>
      <c r="AU41" s="191"/>
      <c r="AV41" s="191"/>
      <c r="AW41" s="191"/>
      <c r="AX41" s="191"/>
      <c r="AY41" s="191"/>
      <c r="AZ41" s="192"/>
      <c r="BA41" s="193" t="s">
        <v>141</v>
      </c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4"/>
      <c r="BT41" s="195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7"/>
      <c r="CL41" s="195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7"/>
    </row>
    <row r="42" spans="1:108" ht="16.5" customHeight="1">
      <c r="A42" s="182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9"/>
      <c r="AS42" s="200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2"/>
      <c r="BT42" s="203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5"/>
      <c r="CL42" s="203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5"/>
    </row>
    <row r="43" spans="1:108" ht="16.5" customHeight="1">
      <c r="A43" s="182"/>
      <c r="B43" s="198" t="s">
        <v>206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9"/>
      <c r="AS43" s="214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8"/>
      <c r="BT43" s="203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5"/>
      <c r="CL43" s="203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5"/>
    </row>
    <row r="44" spans="1:108" ht="15" customHeight="1">
      <c r="A44" s="175"/>
      <c r="B44" s="189" t="s">
        <v>207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90"/>
      <c r="AS44" s="175"/>
      <c r="AT44" s="191"/>
      <c r="AU44" s="191"/>
      <c r="AV44" s="191"/>
      <c r="AW44" s="191"/>
      <c r="AX44" s="191"/>
      <c r="AY44" s="191"/>
      <c r="AZ44" s="192"/>
      <c r="BA44" s="206" t="s">
        <v>141</v>
      </c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7"/>
      <c r="BT44" s="195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7"/>
      <c r="CL44" s="195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7"/>
    </row>
    <row r="45" spans="1:108" ht="15.75">
      <c r="A45" s="182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9"/>
      <c r="AS45" s="200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2"/>
      <c r="BT45" s="203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5"/>
      <c r="CL45" s="203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5"/>
    </row>
    <row r="46" spans="1:108" ht="15.75" customHeight="1">
      <c r="A46" s="175"/>
      <c r="B46" s="189" t="s">
        <v>208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90"/>
      <c r="AS46" s="175"/>
      <c r="AT46" s="191"/>
      <c r="AU46" s="191"/>
      <c r="AV46" s="191"/>
      <c r="AW46" s="191"/>
      <c r="AX46" s="191"/>
      <c r="AY46" s="191"/>
      <c r="AZ46" s="192"/>
      <c r="BA46" s="206" t="s">
        <v>141</v>
      </c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7"/>
      <c r="BT46" s="195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7"/>
      <c r="CL46" s="195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7"/>
    </row>
    <row r="47" spans="1:108" ht="16.5" customHeight="1">
      <c r="A47" s="182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9"/>
      <c r="AS47" s="200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2"/>
      <c r="BT47" s="203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5"/>
      <c r="CL47" s="203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5"/>
    </row>
    <row r="48" spans="1:108" ht="16.5" customHeight="1">
      <c r="A48" s="175"/>
      <c r="B48" s="189" t="s">
        <v>209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90"/>
      <c r="AS48" s="175"/>
      <c r="AT48" s="191"/>
      <c r="AU48" s="191"/>
      <c r="AV48" s="191"/>
      <c r="AW48" s="191"/>
      <c r="AX48" s="191"/>
      <c r="AY48" s="191"/>
      <c r="AZ48" s="192"/>
      <c r="BA48" s="206" t="s">
        <v>161</v>
      </c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7"/>
      <c r="BT48" s="195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7"/>
      <c r="CL48" s="195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7"/>
    </row>
    <row r="49" spans="1:108" ht="15.75">
      <c r="A49" s="182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9"/>
      <c r="AS49" s="200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2"/>
      <c r="BT49" s="203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5"/>
      <c r="CL49" s="203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5"/>
    </row>
    <row r="50" spans="1:108" ht="16.5" customHeight="1">
      <c r="A50" s="175"/>
      <c r="B50" s="89" t="s">
        <v>210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88"/>
      <c r="AT50" s="91"/>
      <c r="AU50" s="91"/>
      <c r="AV50" s="91"/>
      <c r="AW50" s="91"/>
      <c r="AX50" s="91"/>
      <c r="AY50" s="91"/>
      <c r="AZ50" s="92"/>
      <c r="BA50" s="106" t="s">
        <v>161</v>
      </c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176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8"/>
      <c r="CL50" s="179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1"/>
    </row>
    <row r="51" spans="1:108" ht="15.75">
      <c r="A51" s="182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100"/>
      <c r="AS51" s="101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3"/>
      <c r="BT51" s="183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5"/>
      <c r="CL51" s="186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8"/>
    </row>
    <row r="52" spans="1:108" ht="15" customHeight="1">
      <c r="A52" s="175"/>
      <c r="B52" s="89" t="s">
        <v>211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90"/>
      <c r="AS52" s="175"/>
      <c r="AT52" s="191"/>
      <c r="AU52" s="191"/>
      <c r="AV52" s="191"/>
      <c r="AW52" s="191"/>
      <c r="AX52" s="191"/>
      <c r="AY52" s="191"/>
      <c r="AZ52" s="192"/>
      <c r="BA52" s="206" t="s">
        <v>161</v>
      </c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7"/>
      <c r="BT52" s="195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7"/>
      <c r="CL52" s="208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10"/>
    </row>
    <row r="53" spans="1:108" ht="15.75">
      <c r="A53" s="18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100"/>
      <c r="AS53" s="200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2"/>
      <c r="BT53" s="203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5"/>
      <c r="CL53" s="211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3"/>
    </row>
    <row r="54" spans="1:108" ht="49.5" customHeight="1">
      <c r="A54" s="182"/>
      <c r="B54" s="198" t="s">
        <v>212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9"/>
      <c r="AS54" s="214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6"/>
      <c r="BT54" s="203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5"/>
      <c r="CL54" s="203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5"/>
    </row>
    <row r="55" spans="1:108" ht="15" customHeight="1">
      <c r="A55" s="175"/>
      <c r="B55" s="189" t="s">
        <v>213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90"/>
      <c r="AS55" s="175"/>
      <c r="AT55" s="191"/>
      <c r="AU55" s="191"/>
      <c r="AV55" s="191"/>
      <c r="AW55" s="191"/>
      <c r="AX55" s="191"/>
      <c r="AY55" s="191"/>
      <c r="AZ55" s="192"/>
      <c r="BA55" s="206" t="s">
        <v>141</v>
      </c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7"/>
      <c r="BT55" s="195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7"/>
      <c r="CL55" s="195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7"/>
    </row>
    <row r="56" spans="1:108" ht="15.75">
      <c r="A56" s="182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9"/>
      <c r="AS56" s="200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2"/>
      <c r="BT56" s="203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5"/>
      <c r="CL56" s="203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5"/>
    </row>
    <row r="57" spans="1:108" ht="33" customHeight="1">
      <c r="A57" s="175"/>
      <c r="B57" s="189" t="s">
        <v>214</v>
      </c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90"/>
      <c r="AS57" s="175"/>
      <c r="AT57" s="189" t="s">
        <v>152</v>
      </c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90"/>
      <c r="BT57" s="195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7"/>
      <c r="CL57" s="195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7"/>
    </row>
    <row r="58" spans="1:108" ht="16.5" customHeight="1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1"/>
      <c r="AS58" s="219"/>
      <c r="AT58" s="7" t="s">
        <v>153</v>
      </c>
      <c r="AU58" s="7"/>
      <c r="AV58" s="7"/>
      <c r="AW58" s="7"/>
      <c r="AX58" s="7"/>
      <c r="AY58" s="7"/>
      <c r="AZ58" s="222"/>
      <c r="BA58" s="223"/>
      <c r="BB58" s="223"/>
      <c r="BC58" s="223"/>
      <c r="BD58" s="223"/>
      <c r="BE58" s="224"/>
      <c r="BF58" s="224"/>
      <c r="BG58" s="224"/>
      <c r="BH58" s="224"/>
      <c r="BI58" s="224"/>
      <c r="BJ58" s="224"/>
      <c r="BK58" s="222"/>
      <c r="BL58" s="225" t="s">
        <v>154</v>
      </c>
      <c r="BM58" s="222"/>
      <c r="BN58" s="222"/>
      <c r="BO58" s="222"/>
      <c r="BP58" s="222"/>
      <c r="BQ58" s="222"/>
      <c r="BR58" s="222"/>
      <c r="BS58" s="226"/>
      <c r="BT58" s="227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9"/>
      <c r="CL58" s="227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9"/>
    </row>
    <row r="59" spans="1:108" ht="15" customHeight="1">
      <c r="A59" s="182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9"/>
      <c r="AS59" s="214"/>
      <c r="AT59" s="198" t="s">
        <v>155</v>
      </c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9"/>
      <c r="BT59" s="203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5"/>
      <c r="CL59" s="203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5"/>
    </row>
    <row r="60" spans="1:108" ht="33.75" customHeight="1">
      <c r="A60" s="182"/>
      <c r="B60" s="99" t="s">
        <v>215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100"/>
      <c r="AS60" s="214"/>
      <c r="AT60" s="215" t="s">
        <v>216</v>
      </c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6"/>
      <c r="BT60" s="211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5"/>
      <c r="CL60" s="211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3"/>
    </row>
    <row r="61" spans="1:108" ht="31.5" customHeight="1">
      <c r="A61" s="182"/>
      <c r="B61" s="150" t="s">
        <v>217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1"/>
      <c r="AS61" s="113"/>
      <c r="AT61" s="150" t="s">
        <v>157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1"/>
      <c r="BT61" s="230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2"/>
      <c r="CL61" s="233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5"/>
    </row>
    <row r="62" spans="1:108" ht="15" customHeight="1">
      <c r="A62" s="174" t="s">
        <v>218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</row>
    <row r="63" spans="1:108" ht="15" customHeight="1">
      <c r="A63" s="175"/>
      <c r="B63" s="189" t="s">
        <v>219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90"/>
      <c r="AS63" s="175"/>
      <c r="AT63" s="191"/>
      <c r="AU63" s="191"/>
      <c r="AV63" s="191"/>
      <c r="AW63" s="191"/>
      <c r="AX63" s="191"/>
      <c r="AY63" s="191"/>
      <c r="AZ63" s="192"/>
      <c r="BA63" s="206" t="s">
        <v>141</v>
      </c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7"/>
      <c r="BT63" s="195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7"/>
      <c r="CL63" s="195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7"/>
    </row>
    <row r="64" spans="1:108" ht="15" customHeight="1">
      <c r="A64" s="182"/>
      <c r="B64" s="215" t="s">
        <v>220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6"/>
      <c r="AS64" s="214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6"/>
      <c r="BT64" s="236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8"/>
      <c r="CL64" s="236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8"/>
    </row>
    <row r="65" spans="1:108" ht="15" customHeight="1">
      <c r="A65" s="239"/>
      <c r="B65" s="189" t="s">
        <v>221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90"/>
      <c r="AS65" s="175"/>
      <c r="AT65" s="189" t="s">
        <v>222</v>
      </c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90"/>
      <c r="BT65" s="195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7"/>
      <c r="CL65" s="195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7"/>
    </row>
    <row r="66" spans="1:108" ht="15.75">
      <c r="A66" s="24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1"/>
      <c r="AS66" s="219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26"/>
      <c r="BT66" s="227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9"/>
      <c r="CL66" s="227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9"/>
    </row>
    <row r="67" spans="1:108" ht="15.75">
      <c r="A67" s="24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1"/>
      <c r="AS67" s="219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23"/>
      <c r="BI67" s="223" t="s">
        <v>223</v>
      </c>
      <c r="BJ67" s="223"/>
      <c r="BK67" s="223"/>
      <c r="BL67" s="223"/>
      <c r="BM67" s="223"/>
      <c r="BN67" s="223"/>
      <c r="BO67" s="223"/>
      <c r="BP67" s="223"/>
      <c r="BQ67" s="223"/>
      <c r="BR67" s="223"/>
      <c r="BS67" s="226"/>
      <c r="BT67" s="227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9"/>
      <c r="CL67" s="227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9"/>
    </row>
    <row r="68" spans="1:108" ht="15.75">
      <c r="A68" s="182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9"/>
      <c r="AS68" s="214"/>
      <c r="AT68" s="243" t="s">
        <v>224</v>
      </c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4"/>
      <c r="BT68" s="203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5"/>
      <c r="CL68" s="203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5"/>
    </row>
    <row r="69" spans="1:108" ht="15" customHeight="1">
      <c r="A69" s="174" t="s">
        <v>225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</row>
    <row r="70" spans="1:108" ht="15" customHeight="1">
      <c r="A70" s="175"/>
      <c r="B70" s="189" t="s">
        <v>226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90"/>
      <c r="AS70" s="175"/>
      <c r="AT70" s="191"/>
      <c r="AU70" s="191"/>
      <c r="AV70" s="191"/>
      <c r="AW70" s="191"/>
      <c r="AX70" s="191"/>
      <c r="AY70" s="191"/>
      <c r="AZ70" s="192"/>
      <c r="BA70" s="206" t="s">
        <v>161</v>
      </c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7"/>
      <c r="BT70" s="195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7"/>
      <c r="CL70" s="195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7"/>
    </row>
    <row r="71" spans="1:108" ht="15.75">
      <c r="A71" s="182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9"/>
      <c r="AS71" s="200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2"/>
      <c r="BT71" s="203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5"/>
      <c r="CL71" s="203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5"/>
    </row>
    <row r="72" spans="1:108" ht="15" customHeight="1">
      <c r="A72" s="174" t="s">
        <v>227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</row>
    <row r="73" spans="1:108" ht="15" customHeight="1">
      <c r="A73" s="175"/>
      <c r="B73" s="189" t="s">
        <v>228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90"/>
      <c r="AS73" s="175"/>
      <c r="AT73" s="189" t="s">
        <v>229</v>
      </c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90"/>
      <c r="BT73" s="195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7"/>
      <c r="CL73" s="195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7"/>
    </row>
    <row r="74" spans="1:108" ht="15.75">
      <c r="A74" s="219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1"/>
      <c r="AS74" s="219"/>
      <c r="AT74" s="7" t="s">
        <v>230</v>
      </c>
      <c r="AU74" s="7"/>
      <c r="AV74" s="7"/>
      <c r="AW74" s="7"/>
      <c r="AX74" s="7"/>
      <c r="AY74" s="7"/>
      <c r="AZ74" s="222"/>
      <c r="BA74" s="223"/>
      <c r="BB74" s="223"/>
      <c r="BC74" s="223"/>
      <c r="BD74" s="224"/>
      <c r="BE74" s="224"/>
      <c r="BF74" s="224"/>
      <c r="BG74" s="224"/>
      <c r="BH74" s="224"/>
      <c r="BI74" s="224"/>
      <c r="BJ74" s="224"/>
      <c r="BK74" s="223"/>
      <c r="BL74" s="223" t="s">
        <v>175</v>
      </c>
      <c r="BN74" s="223"/>
      <c r="BO74" s="223"/>
      <c r="BP74" s="223"/>
      <c r="BQ74" s="223"/>
      <c r="BR74" s="223"/>
      <c r="BS74" s="226"/>
      <c r="BT74" s="227"/>
      <c r="BU74" s="228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8"/>
      <c r="CJ74" s="228"/>
      <c r="CK74" s="229"/>
      <c r="CL74" s="227"/>
      <c r="CM74" s="228"/>
      <c r="CN74" s="228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9"/>
    </row>
    <row r="75" spans="1:108" ht="15" customHeight="1">
      <c r="A75" s="219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1"/>
      <c r="AS75" s="219"/>
      <c r="AT75" s="220" t="s">
        <v>231</v>
      </c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1"/>
      <c r="BT75" s="227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9"/>
      <c r="CL75" s="227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9"/>
    </row>
    <row r="76" spans="1:108" ht="15.75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1"/>
      <c r="AS76" s="219"/>
      <c r="AT76" s="7" t="s">
        <v>174</v>
      </c>
      <c r="AU76" s="7"/>
      <c r="AV76" s="7"/>
      <c r="AW76" s="7"/>
      <c r="AX76" s="7"/>
      <c r="AY76" s="7"/>
      <c r="AZ76" s="222"/>
      <c r="BA76" s="223"/>
      <c r="BB76" s="223"/>
      <c r="BC76" s="223"/>
      <c r="BD76" s="222"/>
      <c r="BE76" s="224"/>
      <c r="BF76" s="224"/>
      <c r="BG76" s="224"/>
      <c r="BH76" s="224"/>
      <c r="BI76" s="224"/>
      <c r="BJ76" s="224"/>
      <c r="BK76" s="223"/>
      <c r="BL76" s="223" t="s">
        <v>175</v>
      </c>
      <c r="BN76" s="223"/>
      <c r="BO76" s="223"/>
      <c r="BP76" s="223"/>
      <c r="BQ76" s="223"/>
      <c r="BR76" s="223"/>
      <c r="BS76" s="226"/>
      <c r="BT76" s="227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8"/>
      <c r="CG76" s="228"/>
      <c r="CH76" s="228"/>
      <c r="CI76" s="228"/>
      <c r="CJ76" s="228"/>
      <c r="CK76" s="229"/>
      <c r="CL76" s="227"/>
      <c r="CM76" s="228"/>
      <c r="CN76" s="228"/>
      <c r="CO76" s="228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9"/>
    </row>
    <row r="77" spans="1:108" ht="15" customHeight="1">
      <c r="A77" s="219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1"/>
      <c r="AS77" s="219"/>
      <c r="AT77" s="220" t="s">
        <v>232</v>
      </c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1"/>
      <c r="BT77" s="227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8"/>
      <c r="CG77" s="228"/>
      <c r="CH77" s="228"/>
      <c r="CI77" s="228"/>
      <c r="CJ77" s="228"/>
      <c r="CK77" s="229"/>
      <c r="CL77" s="227"/>
      <c r="CM77" s="228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9"/>
    </row>
    <row r="78" spans="1:108" ht="15.75">
      <c r="A78" s="219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1"/>
      <c r="AS78" s="219"/>
      <c r="AT78" s="7" t="s">
        <v>233</v>
      </c>
      <c r="AU78" s="7"/>
      <c r="AV78" s="7"/>
      <c r="AW78" s="7"/>
      <c r="AX78" s="7"/>
      <c r="AY78" s="7"/>
      <c r="AZ78" s="222"/>
      <c r="BA78" s="223"/>
      <c r="BB78" s="223"/>
      <c r="BC78" s="223"/>
      <c r="BD78" s="222"/>
      <c r="BE78" s="224"/>
      <c r="BF78" s="224"/>
      <c r="BG78" s="224"/>
      <c r="BH78" s="224"/>
      <c r="BI78" s="224"/>
      <c r="BJ78" s="224"/>
      <c r="BK78" s="223"/>
      <c r="BL78" s="223" t="s">
        <v>175</v>
      </c>
      <c r="BN78" s="223"/>
      <c r="BO78" s="223"/>
      <c r="BP78" s="223"/>
      <c r="BQ78" s="223"/>
      <c r="BR78" s="223"/>
      <c r="BS78" s="226"/>
      <c r="BT78" s="227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9"/>
      <c r="CL78" s="227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9"/>
    </row>
    <row r="79" spans="1:108" ht="15" customHeight="1">
      <c r="A79" s="219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1"/>
      <c r="AS79" s="219"/>
      <c r="AT79" s="220" t="s">
        <v>234</v>
      </c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1"/>
      <c r="BT79" s="227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9"/>
      <c r="CL79" s="227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9"/>
    </row>
    <row r="80" spans="1:108" ht="15.75">
      <c r="A80" s="219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1"/>
      <c r="AS80" s="219"/>
      <c r="AT80" s="224"/>
      <c r="AU80" s="224"/>
      <c r="AV80" s="224"/>
      <c r="AW80" s="224"/>
      <c r="AX80" s="224"/>
      <c r="AY80" s="224"/>
      <c r="AZ80" s="222"/>
      <c r="BA80" s="245" t="s">
        <v>161</v>
      </c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  <c r="BR80" s="245"/>
      <c r="BS80" s="246"/>
      <c r="BT80" s="227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28"/>
      <c r="CH80" s="228"/>
      <c r="CI80" s="228"/>
      <c r="CJ80" s="228"/>
      <c r="CK80" s="229"/>
      <c r="CL80" s="227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9"/>
    </row>
    <row r="81" spans="1:108" ht="15.75">
      <c r="A81" s="182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9"/>
      <c r="AS81" s="214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8"/>
      <c r="BT81" s="203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5"/>
      <c r="CL81" s="203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5"/>
    </row>
    <row r="82" spans="1:108" ht="31.5" customHeight="1">
      <c r="A82" s="182"/>
      <c r="B82" s="215" t="s">
        <v>235</v>
      </c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6"/>
      <c r="AS82" s="214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6"/>
      <c r="BT82" s="236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8"/>
      <c r="CL82" s="236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237"/>
      <c r="CZ82" s="237"/>
      <c r="DA82" s="237"/>
      <c r="DB82" s="237"/>
      <c r="DC82" s="237"/>
      <c r="DD82" s="238"/>
    </row>
    <row r="83" spans="1:108" ht="33" customHeight="1">
      <c r="A83" s="175"/>
      <c r="B83" s="189" t="s">
        <v>236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90"/>
      <c r="AS83" s="175"/>
      <c r="AT83" s="189" t="s">
        <v>237</v>
      </c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90"/>
      <c r="BT83" s="195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7"/>
      <c r="CL83" s="195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7"/>
    </row>
    <row r="84" spans="1:108" ht="15.75">
      <c r="A84" s="219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1"/>
      <c r="AS84" s="219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4"/>
      <c r="BK84" s="224"/>
      <c r="BL84" s="224"/>
      <c r="BM84" s="224"/>
      <c r="BN84" s="7"/>
      <c r="BO84" s="7" t="s">
        <v>50</v>
      </c>
      <c r="BP84" s="7"/>
      <c r="BQ84" s="7"/>
      <c r="BR84" s="7"/>
      <c r="BS84" s="249"/>
      <c r="BT84" s="227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/>
      <c r="CJ84" s="228"/>
      <c r="CK84" s="229"/>
      <c r="CL84" s="227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9"/>
    </row>
    <row r="85" spans="1:108" ht="15.75">
      <c r="A85" s="182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9"/>
      <c r="AS85" s="214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8"/>
      <c r="BT85" s="203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5"/>
      <c r="CL85" s="203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5"/>
    </row>
    <row r="86" spans="1:108" ht="15.75">
      <c r="A86" s="174" t="s">
        <v>239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</row>
    <row r="87" spans="1:108" ht="15" customHeight="1">
      <c r="A87" s="175"/>
      <c r="B87" s="189" t="s">
        <v>240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90"/>
      <c r="AS87" s="175"/>
      <c r="AT87" s="189" t="s">
        <v>241</v>
      </c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90"/>
      <c r="BT87" s="195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7"/>
      <c r="CL87" s="195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7"/>
    </row>
    <row r="88" spans="1:108" ht="15" customHeight="1">
      <c r="A88" s="219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1"/>
      <c r="AS88" s="219"/>
      <c r="AT88" s="7" t="s">
        <v>165</v>
      </c>
      <c r="AU88" s="7"/>
      <c r="AV88" s="7"/>
      <c r="AW88" s="7"/>
      <c r="AX88" s="7"/>
      <c r="AY88" s="7"/>
      <c r="AZ88" s="222"/>
      <c r="BA88" s="223"/>
      <c r="BB88" s="223"/>
      <c r="BC88" s="223"/>
      <c r="BD88" s="224"/>
      <c r="BE88" s="224"/>
      <c r="BF88" s="224"/>
      <c r="BG88" s="224"/>
      <c r="BH88" s="224"/>
      <c r="BI88" s="224"/>
      <c r="BJ88" s="224"/>
      <c r="BK88" s="223" t="s">
        <v>242</v>
      </c>
      <c r="BL88" s="223"/>
      <c r="BM88" s="223"/>
      <c r="BN88" s="223"/>
      <c r="BO88" s="223"/>
      <c r="BP88" s="223"/>
      <c r="BQ88" s="223"/>
      <c r="BR88" s="223"/>
      <c r="BS88" s="226"/>
      <c r="BT88" s="227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9"/>
      <c r="CL88" s="227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9"/>
    </row>
    <row r="89" spans="1:108" ht="15.75">
      <c r="A89" s="219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1"/>
      <c r="AS89" s="219"/>
      <c r="AT89" s="220" t="s">
        <v>243</v>
      </c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1"/>
      <c r="BT89" s="227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9"/>
      <c r="CL89" s="227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9"/>
    </row>
    <row r="90" spans="1:108" ht="15" customHeight="1">
      <c r="A90" s="219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1"/>
      <c r="AS90" s="219"/>
      <c r="AT90" s="224"/>
      <c r="AU90" s="224"/>
      <c r="AV90" s="224"/>
      <c r="AW90" s="224"/>
      <c r="AX90" s="224"/>
      <c r="AY90" s="224"/>
      <c r="AZ90" s="224"/>
      <c r="BA90" s="223"/>
      <c r="BB90" s="250" t="s">
        <v>244</v>
      </c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1"/>
      <c r="BT90" s="227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9"/>
      <c r="CL90" s="227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9"/>
    </row>
    <row r="91" spans="1:108" ht="15.75">
      <c r="A91" s="219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1"/>
      <c r="AS91" s="219"/>
      <c r="AT91" s="220" t="s">
        <v>245</v>
      </c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1"/>
      <c r="BT91" s="227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9"/>
      <c r="CL91" s="227"/>
      <c r="CM91" s="228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9"/>
    </row>
    <row r="92" spans="1:108" ht="15" customHeight="1">
      <c r="A92" s="219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1"/>
      <c r="AS92" s="219"/>
      <c r="AT92" s="7" t="s">
        <v>165</v>
      </c>
      <c r="AU92" s="7"/>
      <c r="AV92" s="7"/>
      <c r="AW92" s="7"/>
      <c r="AX92" s="7"/>
      <c r="AY92" s="7"/>
      <c r="AZ92" s="222"/>
      <c r="BA92" s="223"/>
      <c r="BB92" s="223"/>
      <c r="BC92" s="223"/>
      <c r="BD92" s="224"/>
      <c r="BE92" s="224"/>
      <c r="BF92" s="224"/>
      <c r="BG92" s="224"/>
      <c r="BH92" s="224"/>
      <c r="BI92" s="224"/>
      <c r="BJ92" s="224"/>
      <c r="BK92" s="223" t="s">
        <v>246</v>
      </c>
      <c r="BL92" s="223"/>
      <c r="BM92" s="223"/>
      <c r="BN92" s="223"/>
      <c r="BO92" s="223"/>
      <c r="BP92" s="223"/>
      <c r="BQ92" s="223"/>
      <c r="BR92" s="223"/>
      <c r="BS92" s="226"/>
      <c r="BT92" s="227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9"/>
      <c r="CL92" s="227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9"/>
    </row>
    <row r="93" spans="1:108" ht="15.75">
      <c r="A93" s="214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9"/>
      <c r="AS93" s="214"/>
      <c r="AT93" s="198" t="s">
        <v>247</v>
      </c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9"/>
      <c r="BT93" s="203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5"/>
      <c r="CL93" s="203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5"/>
    </row>
    <row r="94" spans="1:108" ht="15" customHeight="1">
      <c r="A94" s="175"/>
      <c r="B94" s="189" t="s">
        <v>248</v>
      </c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90"/>
      <c r="AS94" s="175"/>
      <c r="AT94" s="189" t="s">
        <v>249</v>
      </c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90"/>
      <c r="BT94" s="195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7"/>
      <c r="CL94" s="195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7"/>
    </row>
    <row r="95" spans="1:108" ht="15" customHeight="1">
      <c r="A95" s="219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1"/>
      <c r="AS95" s="219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49"/>
      <c r="BT95" s="227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9"/>
      <c r="CL95" s="227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9"/>
    </row>
    <row r="96" spans="1:108" ht="15.75">
      <c r="A96" s="219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1"/>
      <c r="AS96" s="219"/>
      <c r="AT96" s="220" t="s">
        <v>251</v>
      </c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1"/>
      <c r="BT96" s="227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9"/>
      <c r="CL96" s="227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9"/>
    </row>
    <row r="97" spans="1:108" ht="15" customHeight="1">
      <c r="A97" s="219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1"/>
      <c r="AS97" s="219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2"/>
      <c r="BG97" s="252" t="s">
        <v>252</v>
      </c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3"/>
      <c r="BT97" s="227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9"/>
      <c r="CL97" s="227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9"/>
    </row>
    <row r="98" spans="1:108" ht="15.75">
      <c r="A98" s="219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1"/>
      <c r="AS98" s="219"/>
      <c r="AT98" s="220" t="s">
        <v>253</v>
      </c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1"/>
      <c r="BT98" s="227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9"/>
      <c r="CL98" s="227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  <c r="DC98" s="228"/>
      <c r="DD98" s="229"/>
    </row>
    <row r="99" spans="1:108" ht="15" customHeight="1">
      <c r="A99" s="219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1"/>
      <c r="AS99" s="219"/>
      <c r="AT99" s="7" t="s">
        <v>254</v>
      </c>
      <c r="AU99" s="7"/>
      <c r="AV99" s="7"/>
      <c r="AW99" s="7"/>
      <c r="AX99" s="7"/>
      <c r="AY99" s="7"/>
      <c r="AZ99" s="222"/>
      <c r="BA99" s="223"/>
      <c r="BB99" s="223"/>
      <c r="BC99" s="224"/>
      <c r="BD99" s="224"/>
      <c r="BE99" s="224"/>
      <c r="BF99" s="224"/>
      <c r="BG99" s="7" t="s">
        <v>255</v>
      </c>
      <c r="BJ99" s="222"/>
      <c r="BK99" s="223"/>
      <c r="BL99" s="223"/>
      <c r="BN99" s="223"/>
      <c r="BO99" s="223"/>
      <c r="BP99" s="223"/>
      <c r="BQ99" s="223"/>
      <c r="BR99" s="223"/>
      <c r="BS99" s="226"/>
      <c r="BT99" s="227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9"/>
      <c r="CL99" s="227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9"/>
    </row>
    <row r="100" spans="1:108" ht="15.75">
      <c r="A100" s="219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1"/>
      <c r="AS100" s="219"/>
      <c r="AT100" s="220" t="s">
        <v>256</v>
      </c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1"/>
      <c r="BT100" s="227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9"/>
      <c r="CL100" s="227"/>
      <c r="CM100" s="228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9"/>
    </row>
    <row r="101" spans="1:108" ht="15" customHeight="1">
      <c r="A101" s="219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1"/>
      <c r="AS101" s="219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2"/>
      <c r="BG101" s="252" t="s">
        <v>252</v>
      </c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3"/>
      <c r="BT101" s="227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9"/>
      <c r="CL101" s="227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9"/>
    </row>
    <row r="102" spans="1:108" ht="15.75">
      <c r="A102" s="219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1"/>
      <c r="AS102" s="219"/>
      <c r="AT102" s="220" t="s">
        <v>257</v>
      </c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1"/>
      <c r="BT102" s="227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9"/>
      <c r="CL102" s="227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9"/>
    </row>
    <row r="103" spans="1:108" ht="15" customHeight="1">
      <c r="A103" s="219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1"/>
      <c r="AS103" s="219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2"/>
      <c r="BG103" s="252" t="s">
        <v>258</v>
      </c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3"/>
      <c r="BT103" s="227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9"/>
      <c r="CL103" s="227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9"/>
    </row>
    <row r="104" spans="1:108" ht="15.75">
      <c r="A104" s="219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1"/>
      <c r="AS104" s="219"/>
      <c r="AT104" s="220" t="s">
        <v>259</v>
      </c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1"/>
      <c r="BT104" s="227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9"/>
      <c r="CL104" s="227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9"/>
    </row>
    <row r="105" spans="1:108" ht="15" customHeight="1">
      <c r="A105" s="219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1"/>
      <c r="AS105" s="219"/>
      <c r="AT105" s="224"/>
      <c r="AU105" s="224"/>
      <c r="AV105" s="224"/>
      <c r="AW105" s="224"/>
      <c r="AX105" s="224"/>
      <c r="AY105" s="224"/>
      <c r="AZ105" s="223" t="s">
        <v>260</v>
      </c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6"/>
      <c r="BT105" s="227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9"/>
      <c r="CL105" s="227"/>
      <c r="CM105" s="228"/>
      <c r="CN105" s="228"/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28"/>
      <c r="DC105" s="228"/>
      <c r="DD105" s="229"/>
    </row>
    <row r="106" spans="1:108" ht="15.75">
      <c r="A106" s="182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9"/>
      <c r="AS106" s="214"/>
      <c r="AT106" s="198" t="s">
        <v>261</v>
      </c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9"/>
      <c r="BT106" s="203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5"/>
      <c r="CL106" s="203"/>
      <c r="CM106" s="204"/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04"/>
      <c r="DD106" s="205"/>
    </row>
    <row r="107" spans="1:108" ht="15" customHeight="1">
      <c r="A107" s="174" t="s">
        <v>262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</row>
    <row r="108" spans="1:108" ht="15" customHeight="1">
      <c r="A108" s="175"/>
      <c r="B108" s="189" t="s">
        <v>263</v>
      </c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90"/>
      <c r="AS108" s="175"/>
      <c r="AT108" s="191"/>
      <c r="AU108" s="191"/>
      <c r="AV108" s="191"/>
      <c r="AW108" s="191"/>
      <c r="AX108" s="191"/>
      <c r="AY108" s="191"/>
      <c r="AZ108" s="192"/>
      <c r="BA108" s="206" t="s">
        <v>161</v>
      </c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7"/>
      <c r="BT108" s="195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7"/>
      <c r="CL108" s="195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7"/>
    </row>
    <row r="109" spans="1:108" ht="15" customHeight="1">
      <c r="A109" s="182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9"/>
      <c r="AS109" s="200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2"/>
      <c r="BT109" s="203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5"/>
      <c r="CL109" s="203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5"/>
    </row>
    <row r="110" spans="1:108" ht="15.75">
      <c r="A110" s="175"/>
      <c r="B110" s="189" t="s">
        <v>264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90"/>
      <c r="AS110" s="175"/>
      <c r="AT110" s="191"/>
      <c r="AU110" s="191"/>
      <c r="AV110" s="191"/>
      <c r="AW110" s="191"/>
      <c r="AX110" s="191"/>
      <c r="AY110" s="191"/>
      <c r="AZ110" s="192"/>
      <c r="BA110" s="206" t="s">
        <v>161</v>
      </c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7"/>
      <c r="BT110" s="195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7"/>
      <c r="CL110" s="195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7"/>
    </row>
    <row r="111" spans="1:108" ht="15" customHeight="1">
      <c r="A111" s="182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9"/>
      <c r="AS111" s="200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2"/>
      <c r="BT111" s="203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5"/>
      <c r="CL111" s="203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04"/>
      <c r="DD111" s="205"/>
    </row>
    <row r="112" spans="1:108" ht="15.75">
      <c r="A112" s="182"/>
      <c r="B112" s="215" t="s">
        <v>265</v>
      </c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6"/>
      <c r="AS112" s="214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6"/>
      <c r="BT112" s="236"/>
      <c r="BU112" s="237"/>
      <c r="BV112" s="237"/>
      <c r="BW112" s="237"/>
      <c r="BX112" s="237"/>
      <c r="BY112" s="237"/>
      <c r="BZ112" s="237"/>
      <c r="CA112" s="237"/>
      <c r="CB112" s="237"/>
      <c r="CC112" s="237"/>
      <c r="CD112" s="237"/>
      <c r="CE112" s="237"/>
      <c r="CF112" s="237"/>
      <c r="CG112" s="237"/>
      <c r="CH112" s="237"/>
      <c r="CI112" s="237"/>
      <c r="CJ112" s="237"/>
      <c r="CK112" s="238"/>
      <c r="CL112" s="236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237"/>
      <c r="DB112" s="237"/>
      <c r="DC112" s="237"/>
      <c r="DD112" s="238"/>
    </row>
    <row r="113" spans="1:108" ht="15" customHeight="1">
      <c r="A113" s="182"/>
      <c r="B113" s="215" t="s">
        <v>266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6"/>
      <c r="AS113" s="214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6"/>
      <c r="BT113" s="236"/>
      <c r="BU113" s="237"/>
      <c r="BV113" s="237"/>
      <c r="BW113" s="237"/>
      <c r="BX113" s="237"/>
      <c r="BY113" s="237"/>
      <c r="BZ113" s="237"/>
      <c r="CA113" s="237"/>
      <c r="CB113" s="237"/>
      <c r="CC113" s="237"/>
      <c r="CD113" s="237"/>
      <c r="CE113" s="237"/>
      <c r="CF113" s="237"/>
      <c r="CG113" s="237"/>
      <c r="CH113" s="237"/>
      <c r="CI113" s="237"/>
      <c r="CJ113" s="237"/>
      <c r="CK113" s="238"/>
      <c r="CL113" s="236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8"/>
    </row>
    <row r="114" spans="1:108" ht="15" customHeight="1">
      <c r="A114" s="182"/>
      <c r="B114" s="215" t="s">
        <v>267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6"/>
      <c r="AS114" s="214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6"/>
      <c r="BT114" s="236"/>
      <c r="BU114" s="237"/>
      <c r="BV114" s="237"/>
      <c r="BW114" s="237"/>
      <c r="BX114" s="237"/>
      <c r="BY114" s="237"/>
      <c r="BZ114" s="237"/>
      <c r="CA114" s="237"/>
      <c r="CB114" s="237"/>
      <c r="CC114" s="237"/>
      <c r="CD114" s="237"/>
      <c r="CE114" s="237"/>
      <c r="CF114" s="237"/>
      <c r="CG114" s="237"/>
      <c r="CH114" s="237"/>
      <c r="CI114" s="237"/>
      <c r="CJ114" s="237"/>
      <c r="CK114" s="238"/>
      <c r="CL114" s="236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237"/>
      <c r="DB114" s="237"/>
      <c r="DC114" s="237"/>
      <c r="DD114" s="238"/>
    </row>
    <row r="115" spans="1:108" ht="15" customHeight="1">
      <c r="A115" s="182"/>
      <c r="B115" s="150" t="s">
        <v>268</v>
      </c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1"/>
      <c r="AS115" s="214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6"/>
      <c r="BT115" s="236"/>
      <c r="BU115" s="237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237"/>
      <c r="CG115" s="237"/>
      <c r="CH115" s="237"/>
      <c r="CI115" s="237"/>
      <c r="CJ115" s="237"/>
      <c r="CK115" s="238"/>
      <c r="CL115" s="254"/>
      <c r="CM115" s="255"/>
      <c r="CN115" s="255"/>
      <c r="CO115" s="255"/>
      <c r="CP115" s="255"/>
      <c r="CQ115" s="255"/>
      <c r="CR115" s="255"/>
      <c r="CS115" s="255"/>
      <c r="CT115" s="255"/>
      <c r="CU115" s="255"/>
      <c r="CV115" s="255"/>
      <c r="CW115" s="255"/>
      <c r="CX115" s="255"/>
      <c r="CY115" s="255"/>
      <c r="CZ115" s="255"/>
      <c r="DA115" s="255"/>
      <c r="DB115" s="255"/>
      <c r="DC115" s="255"/>
      <c r="DD115" s="256"/>
    </row>
    <row r="116" spans="1:108" ht="15" customHeight="1">
      <c r="A116" s="257" t="s">
        <v>269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257"/>
      <c r="AY116" s="257"/>
      <c r="AZ116" s="257"/>
      <c r="BA116" s="257"/>
      <c r="BB116" s="257"/>
      <c r="BC116" s="257"/>
      <c r="BD116" s="257"/>
      <c r="BE116" s="257"/>
      <c r="BF116" s="257"/>
      <c r="BG116" s="257"/>
      <c r="BH116" s="257"/>
      <c r="BI116" s="257"/>
      <c r="BJ116" s="257"/>
      <c r="BK116" s="257"/>
      <c r="BL116" s="257"/>
      <c r="BM116" s="257"/>
      <c r="BN116" s="257"/>
      <c r="BO116" s="257"/>
      <c r="BP116" s="257"/>
      <c r="BQ116" s="257"/>
      <c r="BR116" s="257"/>
      <c r="BS116" s="257"/>
      <c r="BT116" s="257"/>
      <c r="BU116" s="257"/>
      <c r="BV116" s="257"/>
      <c r="BW116" s="257"/>
      <c r="BX116" s="257"/>
      <c r="BY116" s="257"/>
      <c r="BZ116" s="257"/>
      <c r="CA116" s="257"/>
      <c r="CB116" s="257"/>
      <c r="CC116" s="257"/>
      <c r="CD116" s="257"/>
      <c r="CE116" s="257"/>
      <c r="CF116" s="257"/>
      <c r="CG116" s="257"/>
      <c r="CH116" s="257"/>
      <c r="CI116" s="257"/>
      <c r="CJ116" s="257"/>
      <c r="CK116" s="257"/>
      <c r="CL116" s="257"/>
      <c r="CM116" s="257"/>
      <c r="CN116" s="257"/>
      <c r="CO116" s="257"/>
      <c r="CP116" s="257"/>
      <c r="CQ116" s="257"/>
      <c r="CR116" s="257"/>
      <c r="CS116" s="257"/>
      <c r="CT116" s="257"/>
      <c r="CU116" s="257"/>
      <c r="CV116" s="257"/>
      <c r="CW116" s="257"/>
      <c r="CX116" s="257"/>
      <c r="CY116" s="257"/>
      <c r="CZ116" s="257"/>
      <c r="DA116" s="257"/>
      <c r="DB116" s="257"/>
      <c r="DC116" s="257"/>
      <c r="DD116" s="257"/>
    </row>
    <row r="117" spans="1:108" ht="15.75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</row>
    <row r="118" spans="1:108" ht="101.2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 t="s">
        <v>270</v>
      </c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 t="s">
        <v>271</v>
      </c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 t="s">
        <v>272</v>
      </c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 t="s">
        <v>273</v>
      </c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 t="s">
        <v>274</v>
      </c>
      <c r="CN118" s="174"/>
      <c r="CO118" s="174"/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4"/>
    </row>
    <row r="119" spans="1:108" ht="15.75">
      <c r="A119" s="236" t="s">
        <v>275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7"/>
      <c r="BW119" s="237"/>
      <c r="BX119" s="237"/>
      <c r="BY119" s="237"/>
      <c r="BZ119" s="237"/>
      <c r="CA119" s="237"/>
      <c r="CB119" s="237"/>
      <c r="CC119" s="237"/>
      <c r="CD119" s="237"/>
      <c r="CE119" s="237"/>
      <c r="CF119" s="237"/>
      <c r="CG119" s="237"/>
      <c r="CH119" s="237"/>
      <c r="CI119" s="237"/>
      <c r="CJ119" s="237"/>
      <c r="CK119" s="237"/>
      <c r="CL119" s="237"/>
      <c r="CM119" s="237"/>
      <c r="CN119" s="237"/>
      <c r="CO119" s="23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37"/>
      <c r="CZ119" s="237"/>
      <c r="DA119" s="237"/>
      <c r="DB119" s="237"/>
      <c r="DC119" s="237"/>
      <c r="DD119" s="238"/>
    </row>
    <row r="120" spans="1:108" ht="15.75">
      <c r="A120" s="258"/>
      <c r="B120" s="215" t="s">
        <v>276</v>
      </c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6"/>
      <c r="AK120" s="259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6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4"/>
      <c r="CS120" s="174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</row>
    <row r="121" spans="1:108" ht="31.5" customHeight="1">
      <c r="A121" s="258"/>
      <c r="B121" s="215" t="s">
        <v>277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6"/>
      <c r="AK121" s="259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6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4"/>
      <c r="CI121" s="174"/>
      <c r="CJ121" s="174"/>
      <c r="CK121" s="174"/>
      <c r="CL121" s="174"/>
      <c r="CM121" s="174"/>
      <c r="CN121" s="174"/>
      <c r="CO121" s="174"/>
      <c r="CP121" s="174"/>
      <c r="CQ121" s="174"/>
      <c r="CR121" s="174"/>
      <c r="CS121" s="174"/>
      <c r="CT121" s="174"/>
      <c r="CU121" s="174"/>
      <c r="CV121" s="174"/>
      <c r="CW121" s="174"/>
      <c r="CX121" s="174"/>
      <c r="CY121" s="174"/>
      <c r="CZ121" s="174"/>
      <c r="DA121" s="174"/>
      <c r="DB121" s="174"/>
      <c r="DC121" s="174"/>
      <c r="DD121" s="174"/>
    </row>
    <row r="122" spans="1:108" ht="15" customHeight="1">
      <c r="A122" s="258"/>
      <c r="B122" s="215" t="s">
        <v>278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6"/>
      <c r="AK122" s="259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6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</row>
    <row r="123" spans="1:108" ht="31.5" customHeight="1">
      <c r="A123" s="258"/>
      <c r="B123" s="215" t="s">
        <v>279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6"/>
      <c r="AK123" s="259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6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</row>
    <row r="124" spans="1:108" ht="31.5" customHeight="1">
      <c r="A124" s="258"/>
      <c r="B124" s="215" t="s">
        <v>280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6"/>
      <c r="AK124" s="259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6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4"/>
      <c r="CU124" s="174"/>
      <c r="CV124" s="174"/>
      <c r="CW124" s="174"/>
      <c r="CX124" s="174"/>
      <c r="CY124" s="174"/>
      <c r="CZ124" s="174"/>
      <c r="DA124" s="174"/>
      <c r="DB124" s="174"/>
      <c r="DC124" s="174"/>
      <c r="DD124" s="174"/>
    </row>
    <row r="125" spans="1:108" ht="31.5" customHeight="1">
      <c r="A125" s="258"/>
      <c r="B125" s="260" t="s">
        <v>281</v>
      </c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1"/>
      <c r="AK125" s="262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1"/>
      <c r="AY125" s="263" t="s">
        <v>282</v>
      </c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>
        <v>4550</v>
      </c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4">
        <f>BJ125/'[1]хар-ка по 75-му'!E45/12</f>
        <v>2.1206189410887397</v>
      </c>
      <c r="BZ125" s="264"/>
      <c r="CA125" s="264"/>
      <c r="CB125" s="264"/>
      <c r="CC125" s="264"/>
      <c r="CD125" s="264"/>
      <c r="CE125" s="264"/>
      <c r="CF125" s="264"/>
      <c r="CG125" s="264"/>
      <c r="CH125" s="264"/>
      <c r="CI125" s="264"/>
      <c r="CJ125" s="264"/>
      <c r="CK125" s="264"/>
      <c r="CL125" s="264"/>
      <c r="CM125" s="263" t="s">
        <v>283</v>
      </c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</row>
    <row r="126" spans="1:108" ht="32.25" customHeight="1">
      <c r="A126" s="258"/>
      <c r="B126" s="215" t="s">
        <v>284</v>
      </c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259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6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</row>
    <row r="127" spans="1:108" ht="47.25" customHeight="1">
      <c r="A127" s="258"/>
      <c r="B127" s="215" t="s">
        <v>285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6"/>
      <c r="AK127" s="259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6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</row>
    <row r="128" spans="1:108" ht="30" customHeight="1">
      <c r="A128" s="258"/>
      <c r="B128" s="215" t="s">
        <v>286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6"/>
      <c r="AK128" s="259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6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</row>
    <row r="129" spans="1:108" ht="31.5" customHeight="1">
      <c r="A129" s="258"/>
      <c r="B129" s="150" t="s">
        <v>287</v>
      </c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1"/>
      <c r="AK129" s="42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1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</row>
    <row r="130" spans="1:108" ht="31.5" customHeight="1">
      <c r="A130" s="258"/>
      <c r="B130" s="215" t="s">
        <v>288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6"/>
      <c r="AK130" s="259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6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/>
      <c r="CY130" s="174"/>
      <c r="CZ130" s="174"/>
      <c r="DA130" s="174"/>
      <c r="DB130" s="174"/>
      <c r="DC130" s="174"/>
      <c r="DD130" s="174"/>
    </row>
    <row r="131" spans="1:108" ht="32.25" customHeight="1">
      <c r="A131" s="258"/>
      <c r="B131" s="215" t="s">
        <v>289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6"/>
      <c r="AK131" s="259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6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</row>
    <row r="132" spans="1:108" ht="15.75">
      <c r="A132" s="266" t="s">
        <v>290</v>
      </c>
      <c r="B132" s="267"/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267"/>
      <c r="BS132" s="267"/>
      <c r="BT132" s="267"/>
      <c r="BU132" s="267"/>
      <c r="BV132" s="267"/>
      <c r="BW132" s="267"/>
      <c r="BX132" s="267"/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267"/>
      <c r="CL132" s="267"/>
      <c r="CM132" s="267"/>
      <c r="CN132" s="267"/>
      <c r="CO132" s="267"/>
      <c r="CP132" s="267"/>
      <c r="CQ132" s="267"/>
      <c r="CR132" s="267"/>
      <c r="CS132" s="267"/>
      <c r="CT132" s="267"/>
      <c r="CU132" s="267"/>
      <c r="CV132" s="267"/>
      <c r="CW132" s="267"/>
      <c r="CX132" s="267"/>
      <c r="CY132" s="267"/>
      <c r="CZ132" s="267"/>
      <c r="DA132" s="267"/>
      <c r="DB132" s="267"/>
      <c r="DC132" s="267"/>
      <c r="DD132" s="268"/>
    </row>
    <row r="133" spans="1:108" ht="33.75" customHeight="1">
      <c r="A133" s="258"/>
      <c r="B133" s="215" t="s">
        <v>291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6"/>
      <c r="AK133" s="259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6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4"/>
    </row>
    <row r="134" spans="1:108" ht="31.5" customHeight="1">
      <c r="A134" s="258"/>
      <c r="B134" s="215" t="s">
        <v>292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6"/>
      <c r="AK134" s="259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6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</row>
    <row r="135" spans="1:108" ht="29.25" customHeight="1">
      <c r="A135" s="258"/>
      <c r="B135" s="215" t="s">
        <v>293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6"/>
      <c r="AK135" s="259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6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</row>
    <row r="136" spans="1:108" ht="32.25" customHeight="1">
      <c r="A136" s="258"/>
      <c r="B136" s="215" t="s">
        <v>294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6"/>
      <c r="AK136" s="259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6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</row>
    <row r="137" spans="1:108" ht="47.25" customHeight="1">
      <c r="A137" s="258"/>
      <c r="B137" s="215" t="s">
        <v>295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6"/>
      <c r="AK137" s="259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6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4"/>
      <c r="CI137" s="174"/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4"/>
      <c r="CU137" s="174"/>
      <c r="CV137" s="174"/>
      <c r="CW137" s="174"/>
      <c r="CX137" s="174"/>
      <c r="CY137" s="174"/>
      <c r="CZ137" s="174"/>
      <c r="DA137" s="174"/>
      <c r="DB137" s="174"/>
      <c r="DC137" s="174"/>
      <c r="DD137" s="174"/>
    </row>
    <row r="138" spans="1:108" ht="47.25" customHeight="1">
      <c r="A138" s="258"/>
      <c r="B138" s="215" t="s">
        <v>296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6"/>
      <c r="AK138" s="259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6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  <c r="CV138" s="174"/>
      <c r="CW138" s="174"/>
      <c r="CX138" s="174"/>
      <c r="CY138" s="174"/>
      <c r="CZ138" s="174"/>
      <c r="DA138" s="174"/>
      <c r="DB138" s="174"/>
      <c r="DC138" s="174"/>
      <c r="DD138" s="174"/>
    </row>
    <row r="139" spans="1:108" ht="32.25" customHeight="1">
      <c r="A139" s="258"/>
      <c r="B139" s="215" t="s">
        <v>297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6"/>
      <c r="AK139" s="259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6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4"/>
    </row>
    <row r="140" spans="1:108" ht="31.5" customHeight="1">
      <c r="A140" s="258"/>
      <c r="B140" s="215" t="s">
        <v>298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6"/>
      <c r="AK140" s="259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6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</row>
    <row r="141" spans="1:108" ht="47.25" customHeight="1">
      <c r="A141" s="258"/>
      <c r="B141" s="215" t="s">
        <v>299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6"/>
      <c r="AK141" s="259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6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74"/>
      <c r="CZ141" s="174"/>
      <c r="DA141" s="174"/>
      <c r="DB141" s="174"/>
      <c r="DC141" s="174"/>
      <c r="DD141" s="174"/>
    </row>
    <row r="142" spans="1:108" ht="33" customHeight="1">
      <c r="A142" s="258"/>
      <c r="B142" s="215" t="s">
        <v>300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6"/>
      <c r="AK142" s="259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6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174"/>
    </row>
    <row r="143" spans="1:108" ht="30" customHeight="1">
      <c r="A143" s="258"/>
      <c r="B143" s="215" t="s">
        <v>301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6"/>
      <c r="AK143" s="259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6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174"/>
    </row>
    <row r="144" spans="1:108" ht="15.75">
      <c r="A144" s="258"/>
      <c r="B144" s="215" t="s">
        <v>302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259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6"/>
      <c r="AY144" s="174"/>
      <c r="AZ144" s="174"/>
      <c r="BA144" s="174"/>
      <c r="BB144" s="174"/>
      <c r="BC144" s="174"/>
      <c r="BD144" s="174"/>
      <c r="BE144" s="174"/>
      <c r="BF144" s="174"/>
      <c r="BG144" s="174"/>
      <c r="BH144" s="174"/>
      <c r="BI144" s="174"/>
      <c r="BJ144" s="174"/>
      <c r="BK144" s="174"/>
      <c r="BL144" s="174"/>
      <c r="BM144" s="174"/>
      <c r="BN144" s="174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4"/>
      <c r="BZ144" s="174"/>
      <c r="CA144" s="174"/>
      <c r="CB144" s="174"/>
      <c r="CC144" s="174"/>
      <c r="CD144" s="174"/>
      <c r="CE144" s="174"/>
      <c r="CF144" s="174"/>
      <c r="CG144" s="174"/>
      <c r="CH144" s="174"/>
      <c r="CI144" s="174"/>
      <c r="CJ144" s="174"/>
      <c r="CK144" s="174"/>
      <c r="CL144" s="174"/>
      <c r="CM144" s="174"/>
      <c r="CN144" s="174"/>
      <c r="CO144" s="174"/>
      <c r="CP144" s="174"/>
      <c r="CQ144" s="174"/>
      <c r="CR144" s="174"/>
      <c r="CS144" s="174"/>
      <c r="CT144" s="174"/>
      <c r="CU144" s="174"/>
      <c r="CV144" s="174"/>
      <c r="CW144" s="174"/>
      <c r="CX144" s="174"/>
      <c r="CY144" s="174"/>
      <c r="CZ144" s="174"/>
      <c r="DA144" s="174"/>
      <c r="DB144" s="174"/>
      <c r="DC144" s="174"/>
      <c r="DD144" s="174"/>
    </row>
    <row r="145" spans="1:108" ht="15" customHeight="1">
      <c r="A145" s="258"/>
      <c r="B145" s="215" t="s">
        <v>303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6"/>
      <c r="AK145" s="259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6"/>
      <c r="AY145" s="174"/>
      <c r="AZ145" s="174"/>
      <c r="BA145" s="174"/>
      <c r="BB145" s="174"/>
      <c r="BC145" s="174"/>
      <c r="BD145" s="174"/>
      <c r="BE145" s="174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4"/>
      <c r="BP145" s="174"/>
      <c r="BQ145" s="174"/>
      <c r="BR145" s="174"/>
      <c r="BS145" s="174"/>
      <c r="BT145" s="174"/>
      <c r="BU145" s="174"/>
      <c r="BV145" s="174"/>
      <c r="BW145" s="174"/>
      <c r="BX145" s="174"/>
      <c r="BY145" s="174"/>
      <c r="BZ145" s="174"/>
      <c r="CA145" s="174"/>
      <c r="CB145" s="174"/>
      <c r="CC145" s="174"/>
      <c r="CD145" s="174"/>
      <c r="CE145" s="174"/>
      <c r="CF145" s="174"/>
      <c r="CG145" s="174"/>
      <c r="CH145" s="174"/>
      <c r="CI145" s="174"/>
      <c r="CJ145" s="174"/>
      <c r="CK145" s="174"/>
      <c r="CL145" s="174"/>
      <c r="CM145" s="174"/>
      <c r="CN145" s="174"/>
      <c r="CO145" s="174"/>
      <c r="CP145" s="174"/>
      <c r="CQ145" s="174"/>
      <c r="CR145" s="174"/>
      <c r="CS145" s="174"/>
      <c r="CT145" s="174"/>
      <c r="CU145" s="174"/>
      <c r="CV145" s="174"/>
      <c r="CW145" s="174"/>
      <c r="CX145" s="174"/>
      <c r="CY145" s="174"/>
      <c r="CZ145" s="174"/>
      <c r="DA145" s="174"/>
      <c r="DB145" s="174"/>
      <c r="DC145" s="174"/>
      <c r="DD145" s="174"/>
    </row>
    <row r="146" spans="1:108" ht="47.25" customHeight="1">
      <c r="A146" s="258"/>
      <c r="B146" s="215" t="s">
        <v>304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6"/>
      <c r="AK146" s="259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6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</row>
    <row r="147" spans="1:108" ht="48.75" customHeight="1">
      <c r="A147" s="258"/>
      <c r="B147" s="215" t="s">
        <v>305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6"/>
      <c r="AK147" s="259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6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174"/>
      <c r="CU147" s="174"/>
      <c r="CV147" s="174"/>
      <c r="CW147" s="174"/>
      <c r="CX147" s="174"/>
      <c r="CY147" s="174"/>
      <c r="CZ147" s="174"/>
      <c r="DA147" s="174"/>
      <c r="DB147" s="174"/>
      <c r="DC147" s="174"/>
      <c r="DD147" s="174"/>
    </row>
    <row r="148" spans="1:108" ht="33" customHeight="1">
      <c r="A148" s="258"/>
      <c r="B148" s="215" t="s">
        <v>306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6"/>
      <c r="AK148" s="259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6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4"/>
      <c r="CU148" s="174"/>
      <c r="CV148" s="174"/>
      <c r="CW148" s="174"/>
      <c r="CX148" s="174"/>
      <c r="CY148" s="174"/>
      <c r="CZ148" s="174"/>
      <c r="DA148" s="174"/>
      <c r="DB148" s="174"/>
      <c r="DC148" s="174"/>
      <c r="DD148" s="174"/>
    </row>
    <row r="149" spans="1:108" ht="32.25" customHeight="1">
      <c r="A149" s="258"/>
      <c r="B149" s="215" t="s">
        <v>307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6"/>
      <c r="AK149" s="259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6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4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4"/>
    </row>
    <row r="150" spans="1:108" ht="15.75">
      <c r="A150" s="266" t="s">
        <v>308</v>
      </c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  <c r="BI150" s="267"/>
      <c r="BJ150" s="267"/>
      <c r="BK150" s="267"/>
      <c r="BL150" s="267"/>
      <c r="BM150" s="267"/>
      <c r="BN150" s="267"/>
      <c r="BO150" s="267"/>
      <c r="BP150" s="267"/>
      <c r="BQ150" s="267"/>
      <c r="BR150" s="267"/>
      <c r="BS150" s="267"/>
      <c r="BT150" s="267"/>
      <c r="BU150" s="267"/>
      <c r="BV150" s="267"/>
      <c r="BW150" s="267"/>
      <c r="BX150" s="267"/>
      <c r="BY150" s="267"/>
      <c r="BZ150" s="267"/>
      <c r="CA150" s="267"/>
      <c r="CB150" s="267"/>
      <c r="CC150" s="267"/>
      <c r="CD150" s="267"/>
      <c r="CE150" s="267"/>
      <c r="CF150" s="267"/>
      <c r="CG150" s="267"/>
      <c r="CH150" s="267"/>
      <c r="CI150" s="267"/>
      <c r="CJ150" s="267"/>
      <c r="CK150" s="267"/>
      <c r="CL150" s="267"/>
      <c r="CM150" s="267"/>
      <c r="CN150" s="267"/>
      <c r="CO150" s="267"/>
      <c r="CP150" s="267"/>
      <c r="CQ150" s="267"/>
      <c r="CR150" s="267"/>
      <c r="CS150" s="267"/>
      <c r="CT150" s="267"/>
      <c r="CU150" s="267"/>
      <c r="CV150" s="267"/>
      <c r="CW150" s="267"/>
      <c r="CX150" s="267"/>
      <c r="CY150" s="267"/>
      <c r="CZ150" s="267"/>
      <c r="DA150" s="267"/>
      <c r="DB150" s="267"/>
      <c r="DC150" s="267"/>
      <c r="DD150" s="268"/>
    </row>
    <row r="151" spans="1:108" ht="15" customHeight="1">
      <c r="A151" s="258"/>
      <c r="B151" s="215" t="s">
        <v>309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6"/>
      <c r="AK151" s="259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6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V151" s="174"/>
      <c r="CW151" s="174"/>
      <c r="CX151" s="174"/>
      <c r="CY151" s="174"/>
      <c r="CZ151" s="174"/>
      <c r="DA151" s="174"/>
      <c r="DB151" s="174"/>
      <c r="DC151" s="174"/>
      <c r="DD151" s="174"/>
    </row>
    <row r="152" spans="1:108" ht="30.75" customHeight="1">
      <c r="A152" s="258"/>
      <c r="B152" s="215" t="s">
        <v>310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6"/>
      <c r="AK152" s="259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6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</row>
    <row r="153" spans="1:108" ht="61.5" customHeight="1">
      <c r="A153" s="258"/>
      <c r="B153" s="215" t="s">
        <v>311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6"/>
      <c r="AK153" s="259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6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  <c r="BI153" s="174"/>
      <c r="BJ153" s="174"/>
      <c r="BK153" s="174"/>
      <c r="BL153" s="174"/>
      <c r="BM153" s="174"/>
      <c r="BN153" s="174"/>
      <c r="BO153" s="174"/>
      <c r="BP153" s="174"/>
      <c r="BQ153" s="174"/>
      <c r="BR153" s="174"/>
      <c r="BS153" s="174"/>
      <c r="BT153" s="174"/>
      <c r="BU153" s="174"/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4"/>
      <c r="CI153" s="174"/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4"/>
      <c r="CY153" s="174"/>
      <c r="CZ153" s="174"/>
      <c r="DA153" s="174"/>
      <c r="DB153" s="174"/>
      <c r="DC153" s="174"/>
      <c r="DD153" s="174"/>
    </row>
    <row r="154" spans="1:108" ht="33" customHeight="1">
      <c r="A154" s="258"/>
      <c r="B154" s="215" t="s">
        <v>312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6"/>
      <c r="AK154" s="259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6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4"/>
      <c r="CU154" s="174"/>
      <c r="CV154" s="174"/>
      <c r="CW154" s="174"/>
      <c r="CX154" s="174"/>
      <c r="CY154" s="174"/>
      <c r="CZ154" s="174"/>
      <c r="DA154" s="174"/>
      <c r="DB154" s="174"/>
      <c r="DC154" s="174"/>
      <c r="DD154" s="174"/>
    </row>
    <row r="155" spans="1:108" ht="33" customHeight="1">
      <c r="A155" s="258"/>
      <c r="B155" s="215" t="s">
        <v>313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6"/>
      <c r="AK155" s="259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6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</row>
    <row r="156" spans="1:108" ht="45.75" customHeight="1">
      <c r="A156" s="269"/>
      <c r="B156" s="150" t="s">
        <v>314</v>
      </c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1"/>
      <c r="AK156" s="42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1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</row>
    <row r="157" spans="1:108" ht="46.5" customHeight="1">
      <c r="A157" s="258"/>
      <c r="B157" s="215" t="s">
        <v>315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6"/>
      <c r="AK157" s="259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6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4"/>
      <c r="BN157" s="174"/>
      <c r="BO157" s="174"/>
      <c r="BP157" s="174"/>
      <c r="BQ157" s="174"/>
      <c r="BR157" s="174"/>
      <c r="BS157" s="174"/>
      <c r="BT157" s="174"/>
      <c r="BU157" s="174"/>
      <c r="BV157" s="174"/>
      <c r="BW157" s="174"/>
      <c r="BX157" s="174"/>
      <c r="BY157" s="174"/>
      <c r="BZ157" s="174"/>
      <c r="CA157" s="174"/>
      <c r="CB157" s="174"/>
      <c r="CC157" s="174"/>
      <c r="CD157" s="174"/>
      <c r="CE157" s="174"/>
      <c r="CF157" s="174"/>
      <c r="CG157" s="174"/>
      <c r="CH157" s="174"/>
      <c r="CI157" s="174"/>
      <c r="CJ157" s="174"/>
      <c r="CK157" s="174"/>
      <c r="CL157" s="174"/>
      <c r="CM157" s="174"/>
      <c r="CN157" s="174"/>
      <c r="CO157" s="174"/>
      <c r="CP157" s="174"/>
      <c r="CQ157" s="174"/>
      <c r="CR157" s="174"/>
      <c r="CS157" s="174"/>
      <c r="CT157" s="174"/>
      <c r="CU157" s="174"/>
      <c r="CV157" s="174"/>
      <c r="CW157" s="174"/>
      <c r="CX157" s="174"/>
      <c r="CY157" s="174"/>
      <c r="CZ157" s="174"/>
      <c r="DA157" s="174"/>
      <c r="DB157" s="174"/>
      <c r="DC157" s="174"/>
      <c r="DD157" s="174"/>
    </row>
    <row r="158" spans="1:108" ht="32.25" customHeight="1">
      <c r="A158" s="258"/>
      <c r="B158" s="215" t="s">
        <v>316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6"/>
      <c r="AK158" s="259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6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</row>
    <row r="159" spans="1:108" ht="78.75" customHeight="1">
      <c r="A159" s="258"/>
      <c r="B159" s="215" t="s">
        <v>317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6"/>
      <c r="AK159" s="259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6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V159" s="174"/>
      <c r="CW159" s="174"/>
      <c r="CX159" s="174"/>
      <c r="CY159" s="174"/>
      <c r="CZ159" s="174"/>
      <c r="DA159" s="174"/>
      <c r="DB159" s="174"/>
      <c r="DC159" s="174"/>
      <c r="DD159" s="174"/>
    </row>
    <row r="160" spans="1:108" ht="46.5" customHeight="1">
      <c r="A160" s="258"/>
      <c r="B160" s="215" t="s">
        <v>318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6"/>
      <c r="AK160" s="259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6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</row>
    <row r="161" spans="1:108" ht="46.5" customHeight="1">
      <c r="A161" s="258"/>
      <c r="B161" s="215" t="s">
        <v>319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6"/>
      <c r="AK161" s="259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6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</row>
    <row r="162" spans="1:108" ht="33.75" customHeight="1">
      <c r="A162" s="258"/>
      <c r="B162" s="215" t="s">
        <v>320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6"/>
      <c r="AK162" s="259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6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4"/>
      <c r="CU162" s="174"/>
      <c r="CV162" s="174"/>
      <c r="CW162" s="174"/>
      <c r="CX162" s="174"/>
      <c r="CY162" s="174"/>
      <c r="CZ162" s="174"/>
      <c r="DA162" s="174"/>
      <c r="DB162" s="174"/>
      <c r="DC162" s="174"/>
      <c r="DD162" s="174"/>
    </row>
    <row r="163" spans="1:108" ht="31.5" customHeight="1">
      <c r="A163" s="258"/>
      <c r="B163" s="215" t="s">
        <v>321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6"/>
      <c r="AK163" s="259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6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4"/>
      <c r="CI163" s="174"/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4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4"/>
    </row>
    <row r="164" spans="1:108" ht="15.75">
      <c r="A164" s="266" t="s">
        <v>322</v>
      </c>
      <c r="B164" s="267"/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8"/>
    </row>
    <row r="165" spans="1:108" ht="47.25" customHeight="1">
      <c r="A165" s="258"/>
      <c r="B165" s="215" t="s">
        <v>323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6"/>
      <c r="AK165" s="259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6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</row>
    <row r="166" spans="1:108" ht="47.25" customHeight="1">
      <c r="A166" s="258"/>
      <c r="B166" s="215" t="s">
        <v>324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6"/>
      <c r="AK166" s="259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6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</row>
    <row r="167" spans="1:108" ht="64.5" customHeight="1">
      <c r="A167" s="258"/>
      <c r="B167" s="215" t="s">
        <v>325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6"/>
      <c r="AK167" s="259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6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</row>
    <row r="168" spans="1:108" ht="66" customHeight="1">
      <c r="A168" s="258"/>
      <c r="B168" s="215" t="s">
        <v>326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259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6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</row>
    <row r="169" spans="1:108" ht="33" customHeight="1">
      <c r="A169" s="258"/>
      <c r="B169" s="215" t="s">
        <v>327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6"/>
      <c r="AK169" s="259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6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</row>
    <row r="170" spans="1:108" ht="15.75">
      <c r="A170" s="266" t="s">
        <v>328</v>
      </c>
      <c r="B170" s="267"/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267"/>
      <c r="BF170" s="267"/>
      <c r="BG170" s="267"/>
      <c r="BH170" s="267"/>
      <c r="BI170" s="267"/>
      <c r="BJ170" s="267"/>
      <c r="BK170" s="267"/>
      <c r="BL170" s="267"/>
      <c r="BM170" s="267"/>
      <c r="BN170" s="267"/>
      <c r="BO170" s="267"/>
      <c r="BP170" s="267"/>
      <c r="BQ170" s="267"/>
      <c r="BR170" s="267"/>
      <c r="BS170" s="267"/>
      <c r="BT170" s="267"/>
      <c r="BU170" s="267"/>
      <c r="BV170" s="267"/>
      <c r="BW170" s="267"/>
      <c r="BX170" s="267"/>
      <c r="BY170" s="267"/>
      <c r="BZ170" s="267"/>
      <c r="CA170" s="267"/>
      <c r="CB170" s="267"/>
      <c r="CC170" s="267"/>
      <c r="CD170" s="267"/>
      <c r="CE170" s="267"/>
      <c r="CF170" s="267"/>
      <c r="CG170" s="267"/>
      <c r="CH170" s="267"/>
      <c r="CI170" s="267"/>
      <c r="CJ170" s="267"/>
      <c r="CK170" s="267"/>
      <c r="CL170" s="267"/>
      <c r="CM170" s="267"/>
      <c r="CN170" s="267"/>
      <c r="CO170" s="267"/>
      <c r="CP170" s="267"/>
      <c r="CQ170" s="267"/>
      <c r="CR170" s="267"/>
      <c r="CS170" s="267"/>
      <c r="CT170" s="267"/>
      <c r="CU170" s="267"/>
      <c r="CV170" s="267"/>
      <c r="CW170" s="267"/>
      <c r="CX170" s="267"/>
      <c r="CY170" s="267"/>
      <c r="CZ170" s="267"/>
      <c r="DA170" s="267"/>
      <c r="DB170" s="267"/>
      <c r="DC170" s="267"/>
      <c r="DD170" s="268"/>
    </row>
    <row r="171" spans="1:108" ht="15" customHeight="1">
      <c r="A171" s="258"/>
      <c r="B171" s="215" t="s">
        <v>329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6"/>
      <c r="AK171" s="259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6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174"/>
      <c r="BR171" s="174"/>
      <c r="BS171" s="174"/>
      <c r="BT171" s="174"/>
      <c r="BU171" s="174"/>
      <c r="BV171" s="174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4"/>
      <c r="CI171" s="174"/>
      <c r="CJ171" s="174"/>
      <c r="CK171" s="174"/>
      <c r="CL171" s="174"/>
      <c r="CM171" s="174"/>
      <c r="CN171" s="174"/>
      <c r="CO171" s="174"/>
      <c r="CP171" s="174"/>
      <c r="CQ171" s="174"/>
      <c r="CR171" s="174"/>
      <c r="CS171" s="174"/>
      <c r="CT171" s="174"/>
      <c r="CU171" s="174"/>
      <c r="CV171" s="174"/>
      <c r="CW171" s="174"/>
      <c r="CX171" s="174"/>
      <c r="CY171" s="174"/>
      <c r="CZ171" s="174"/>
      <c r="DA171" s="174"/>
      <c r="DB171" s="174"/>
      <c r="DC171" s="174"/>
      <c r="DD171" s="174"/>
    </row>
    <row r="172" spans="1:108" ht="32.25" customHeight="1">
      <c r="A172" s="258"/>
      <c r="B172" s="215" t="s">
        <v>330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6"/>
      <c r="AK172" s="259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6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</row>
    <row r="173" spans="1:108" ht="34.5" customHeight="1">
      <c r="A173" s="258"/>
      <c r="B173" s="215" t="s">
        <v>331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6"/>
      <c r="AK173" s="259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6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</row>
    <row r="174" spans="1:108" ht="48" customHeight="1">
      <c r="A174" s="258"/>
      <c r="B174" s="215" t="s">
        <v>332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259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6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  <c r="BQ174" s="174"/>
      <c r="BR174" s="174"/>
      <c r="BS174" s="174"/>
      <c r="BT174" s="174"/>
      <c r="BU174" s="174"/>
      <c r="BV174" s="174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4"/>
      <c r="CR174" s="174"/>
      <c r="CS174" s="174"/>
      <c r="CT174" s="174"/>
      <c r="CU174" s="174"/>
      <c r="CV174" s="174"/>
      <c r="CW174" s="174"/>
      <c r="CX174" s="174"/>
      <c r="CY174" s="174"/>
      <c r="CZ174" s="174"/>
      <c r="DA174" s="174"/>
      <c r="DB174" s="174"/>
      <c r="DC174" s="174"/>
      <c r="DD174" s="174"/>
    </row>
    <row r="175" spans="1:108" ht="62.25" customHeight="1">
      <c r="A175" s="258"/>
      <c r="B175" s="215" t="s">
        <v>333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6"/>
      <c r="AK175" s="259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6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</row>
    <row r="176" spans="1:108" ht="79.5" customHeight="1">
      <c r="A176" s="258"/>
      <c r="B176" s="215" t="s">
        <v>334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6"/>
      <c r="AK176" s="259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6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  <c r="BQ176" s="174"/>
      <c r="BR176" s="174"/>
      <c r="BS176" s="174"/>
      <c r="BT176" s="174"/>
      <c r="BU176" s="174"/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4"/>
      <c r="CU176" s="174"/>
      <c r="CV176" s="174"/>
      <c r="CW176" s="174"/>
      <c r="CX176" s="174"/>
      <c r="CY176" s="174"/>
      <c r="CZ176" s="174"/>
      <c r="DA176" s="174"/>
      <c r="DB176" s="174"/>
      <c r="DC176" s="174"/>
      <c r="DD176" s="174"/>
    </row>
    <row r="177" spans="1:108" ht="15.75">
      <c r="A177" s="258"/>
      <c r="B177" s="215" t="s">
        <v>335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6"/>
      <c r="AK177" s="259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6"/>
      <c r="AY177" s="174"/>
      <c r="AZ177" s="174"/>
      <c r="BA177" s="174"/>
      <c r="BB177" s="174"/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174"/>
      <c r="BM177" s="174"/>
      <c r="BN177" s="174"/>
      <c r="BO177" s="174"/>
      <c r="BP177" s="174"/>
      <c r="BQ177" s="174"/>
      <c r="BR177" s="174"/>
      <c r="BS177" s="174"/>
      <c r="BT177" s="174"/>
      <c r="BU177" s="174"/>
      <c r="BV177" s="174"/>
      <c r="BW177" s="174"/>
      <c r="BX177" s="174"/>
      <c r="BY177" s="174"/>
      <c r="BZ177" s="174"/>
      <c r="CA177" s="174"/>
      <c r="CB177" s="174"/>
      <c r="CC177" s="174"/>
      <c r="CD177" s="174"/>
      <c r="CE177" s="174"/>
      <c r="CF177" s="174"/>
      <c r="CG177" s="174"/>
      <c r="CH177" s="174"/>
      <c r="CI177" s="174"/>
      <c r="CJ177" s="174"/>
      <c r="CK177" s="174"/>
      <c r="CL177" s="174"/>
      <c r="CM177" s="174"/>
      <c r="CN177" s="174"/>
      <c r="CO177" s="174"/>
      <c r="CP177" s="174"/>
      <c r="CQ177" s="174"/>
      <c r="CR177" s="174"/>
      <c r="CS177" s="174"/>
      <c r="CT177" s="174"/>
      <c r="CU177" s="174"/>
      <c r="CV177" s="174"/>
      <c r="CW177" s="174"/>
      <c r="CX177" s="174"/>
      <c r="CY177" s="174"/>
      <c r="CZ177" s="174"/>
      <c r="DA177" s="174"/>
      <c r="DB177" s="174"/>
      <c r="DC177" s="174"/>
      <c r="DD177" s="174"/>
    </row>
    <row r="178" spans="1:108" ht="15" customHeight="1">
      <c r="A178" s="258"/>
      <c r="B178" s="215" t="s">
        <v>336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6"/>
      <c r="AK178" s="259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6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  <c r="BW178" s="174"/>
      <c r="BX178" s="174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4"/>
      <c r="CI178" s="174"/>
      <c r="CJ178" s="174"/>
      <c r="CK178" s="174"/>
      <c r="CL178" s="174"/>
      <c r="CM178" s="174"/>
      <c r="CN178" s="174"/>
      <c r="CO178" s="174"/>
      <c r="CP178" s="174"/>
      <c r="CQ178" s="174"/>
      <c r="CR178" s="174"/>
      <c r="CS178" s="174"/>
      <c r="CT178" s="174"/>
      <c r="CU178" s="174"/>
      <c r="CV178" s="174"/>
      <c r="CW178" s="174"/>
      <c r="CX178" s="174"/>
      <c r="CY178" s="174"/>
      <c r="CZ178" s="174"/>
      <c r="DA178" s="174"/>
      <c r="DB178" s="174"/>
      <c r="DC178" s="174"/>
      <c r="DD178" s="174"/>
    </row>
    <row r="179" spans="1:108" ht="35.25" customHeight="1">
      <c r="A179" s="258"/>
      <c r="B179" s="215" t="s">
        <v>337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6"/>
      <c r="AK179" s="259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6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4"/>
      <c r="BQ179" s="174"/>
      <c r="BR179" s="174"/>
      <c r="BS179" s="174"/>
      <c r="BT179" s="174"/>
      <c r="BU179" s="174"/>
      <c r="BV179" s="174"/>
      <c r="BW179" s="174"/>
      <c r="BX179" s="174"/>
      <c r="BY179" s="174"/>
      <c r="BZ179" s="174"/>
      <c r="CA179" s="174"/>
      <c r="CB179" s="174"/>
      <c r="CC179" s="174"/>
      <c r="CD179" s="174"/>
      <c r="CE179" s="174"/>
      <c r="CF179" s="174"/>
      <c r="CG179" s="174"/>
      <c r="CH179" s="174"/>
      <c r="CI179" s="174"/>
      <c r="CJ179" s="174"/>
      <c r="CK179" s="174"/>
      <c r="CL179" s="174"/>
      <c r="CM179" s="174"/>
      <c r="CN179" s="174"/>
      <c r="CO179" s="174"/>
      <c r="CP179" s="174"/>
      <c r="CQ179" s="174"/>
      <c r="CR179" s="174"/>
      <c r="CS179" s="174"/>
      <c r="CT179" s="174"/>
      <c r="CU179" s="174"/>
      <c r="CV179" s="174"/>
      <c r="CW179" s="174"/>
      <c r="CX179" s="174"/>
      <c r="CY179" s="174"/>
      <c r="CZ179" s="174"/>
      <c r="DA179" s="174"/>
      <c r="DB179" s="174"/>
      <c r="DC179" s="174"/>
      <c r="DD179" s="174"/>
    </row>
    <row r="180" spans="1:108" ht="33.75" customHeight="1">
      <c r="A180" s="258"/>
      <c r="B180" s="215" t="s">
        <v>338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6"/>
      <c r="AK180" s="259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6"/>
      <c r="AY180" s="174"/>
      <c r="AZ180" s="174"/>
      <c r="BA180" s="174"/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4"/>
      <c r="BL180" s="174"/>
      <c r="BM180" s="174"/>
      <c r="BN180" s="174"/>
      <c r="BO180" s="174"/>
      <c r="BP180" s="174"/>
      <c r="BQ180" s="174"/>
      <c r="BR180" s="174"/>
      <c r="BS180" s="174"/>
      <c r="BT180" s="174"/>
      <c r="BU180" s="174"/>
      <c r="BV180" s="174"/>
      <c r="BW180" s="174"/>
      <c r="BX180" s="174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4"/>
      <c r="CI180" s="174"/>
      <c r="CJ180" s="174"/>
      <c r="CK180" s="174"/>
      <c r="CL180" s="174"/>
      <c r="CM180" s="174"/>
      <c r="CN180" s="174"/>
      <c r="CO180" s="174"/>
      <c r="CP180" s="174"/>
      <c r="CQ180" s="174"/>
      <c r="CR180" s="174"/>
      <c r="CS180" s="174"/>
      <c r="CT180" s="174"/>
      <c r="CU180" s="174"/>
      <c r="CV180" s="174"/>
      <c r="CW180" s="174"/>
      <c r="CX180" s="174"/>
      <c r="CY180" s="174"/>
      <c r="CZ180" s="174"/>
      <c r="DA180" s="174"/>
      <c r="DB180" s="174"/>
      <c r="DC180" s="174"/>
      <c r="DD180" s="174"/>
    </row>
    <row r="181" spans="1:108" ht="15.75">
      <c r="A181" s="266" t="s">
        <v>339</v>
      </c>
      <c r="B181" s="267"/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267"/>
      <c r="BB181" s="267"/>
      <c r="BC181" s="267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  <c r="BU181" s="267"/>
      <c r="BV181" s="267"/>
      <c r="BW181" s="267"/>
      <c r="BX181" s="267"/>
      <c r="BY181" s="267"/>
      <c r="BZ181" s="267"/>
      <c r="CA181" s="267"/>
      <c r="CB181" s="267"/>
      <c r="CC181" s="267"/>
      <c r="CD181" s="267"/>
      <c r="CE181" s="267"/>
      <c r="CF181" s="267"/>
      <c r="CG181" s="267"/>
      <c r="CH181" s="267"/>
      <c r="CI181" s="267"/>
      <c r="CJ181" s="267"/>
      <c r="CK181" s="267"/>
      <c r="CL181" s="267"/>
      <c r="CM181" s="267"/>
      <c r="CN181" s="267"/>
      <c r="CO181" s="267"/>
      <c r="CP181" s="267"/>
      <c r="CQ181" s="267"/>
      <c r="CR181" s="267"/>
      <c r="CS181" s="267"/>
      <c r="CT181" s="267"/>
      <c r="CU181" s="267"/>
      <c r="CV181" s="267"/>
      <c r="CW181" s="267"/>
      <c r="CX181" s="267"/>
      <c r="CY181" s="267"/>
      <c r="CZ181" s="267"/>
      <c r="DA181" s="267"/>
      <c r="DB181" s="267"/>
      <c r="DC181" s="267"/>
      <c r="DD181" s="268"/>
    </row>
    <row r="182" spans="1:108" ht="69.75" customHeight="1">
      <c r="A182" s="269"/>
      <c r="B182" s="150" t="s">
        <v>340</v>
      </c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1"/>
      <c r="AK182" s="42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1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</row>
    <row r="183" spans="1:108" ht="35.25" customHeight="1">
      <c r="A183" s="258"/>
      <c r="B183" s="215" t="s">
        <v>341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6"/>
      <c r="AK183" s="259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6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4"/>
      <c r="BQ183" s="174"/>
      <c r="BR183" s="174"/>
      <c r="BS183" s="174"/>
      <c r="BT183" s="174"/>
      <c r="BU183" s="174"/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74"/>
      <c r="CI183" s="174"/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4"/>
      <c r="CU183" s="174"/>
      <c r="CV183" s="174"/>
      <c r="CW183" s="174"/>
      <c r="CX183" s="174"/>
      <c r="CY183" s="174"/>
      <c r="CZ183" s="174"/>
      <c r="DA183" s="174"/>
      <c r="DB183" s="174"/>
      <c r="DC183" s="174"/>
      <c r="DD183" s="174"/>
    </row>
    <row r="184" spans="1:108" ht="33.75" customHeight="1">
      <c r="A184" s="258"/>
      <c r="B184" s="215" t="s">
        <v>342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6"/>
      <c r="AK184" s="259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6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</row>
    <row r="185" spans="1:108" ht="15" customHeight="1">
      <c r="A185" s="258"/>
      <c r="B185" s="215" t="s">
        <v>343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6"/>
      <c r="AK185" s="259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6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4"/>
      <c r="CI185" s="174"/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4"/>
      <c r="CU185" s="174"/>
      <c r="CV185" s="174"/>
      <c r="CW185" s="174"/>
      <c r="CX185" s="174"/>
      <c r="CY185" s="174"/>
      <c r="CZ185" s="174"/>
      <c r="DA185" s="174"/>
      <c r="DB185" s="174"/>
      <c r="DC185" s="174"/>
      <c r="DD185" s="174"/>
    </row>
    <row r="186" spans="1:108" ht="15" customHeight="1">
      <c r="A186" s="266" t="s">
        <v>344</v>
      </c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267"/>
      <c r="BF186" s="267"/>
      <c r="BG186" s="267"/>
      <c r="BH186" s="267"/>
      <c r="BI186" s="267"/>
      <c r="BJ186" s="267"/>
      <c r="BK186" s="267"/>
      <c r="BL186" s="267"/>
      <c r="BM186" s="267"/>
      <c r="BN186" s="267"/>
      <c r="BO186" s="267"/>
      <c r="BP186" s="267"/>
      <c r="BQ186" s="267"/>
      <c r="BR186" s="267"/>
      <c r="BS186" s="267"/>
      <c r="BT186" s="267"/>
      <c r="BU186" s="267"/>
      <c r="BV186" s="267"/>
      <c r="BW186" s="267"/>
      <c r="BX186" s="267"/>
      <c r="BY186" s="267"/>
      <c r="BZ186" s="267"/>
      <c r="CA186" s="267"/>
      <c r="CB186" s="267"/>
      <c r="CC186" s="267"/>
      <c r="CD186" s="267"/>
      <c r="CE186" s="267"/>
      <c r="CF186" s="267"/>
      <c r="CG186" s="267"/>
      <c r="CH186" s="267"/>
      <c r="CI186" s="267"/>
      <c r="CJ186" s="267"/>
      <c r="CK186" s="267"/>
      <c r="CL186" s="267"/>
      <c r="CM186" s="267"/>
      <c r="CN186" s="267"/>
      <c r="CO186" s="267"/>
      <c r="CP186" s="267"/>
      <c r="CQ186" s="267"/>
      <c r="CR186" s="267"/>
      <c r="CS186" s="267"/>
      <c r="CT186" s="267"/>
      <c r="CU186" s="267"/>
      <c r="CV186" s="267"/>
      <c r="CW186" s="267"/>
      <c r="CX186" s="267"/>
      <c r="CY186" s="267"/>
      <c r="CZ186" s="267"/>
      <c r="DA186" s="267"/>
      <c r="DB186" s="267"/>
      <c r="DC186" s="267"/>
      <c r="DD186" s="268"/>
    </row>
    <row r="187" spans="1:108" ht="15" customHeight="1">
      <c r="A187" s="258"/>
      <c r="B187" s="215" t="s">
        <v>345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6"/>
      <c r="AK187" s="259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6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  <c r="BW187" s="174"/>
      <c r="BX187" s="17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4"/>
      <c r="CI187" s="174"/>
      <c r="CJ187" s="174"/>
      <c r="CK187" s="174"/>
      <c r="CL187" s="174"/>
      <c r="CM187" s="174"/>
      <c r="CN187" s="174"/>
      <c r="CO187" s="174"/>
      <c r="CP187" s="174"/>
      <c r="CQ187" s="174"/>
      <c r="CR187" s="174"/>
      <c r="CS187" s="174"/>
      <c r="CT187" s="174"/>
      <c r="CU187" s="174"/>
      <c r="CV187" s="174"/>
      <c r="CW187" s="174"/>
      <c r="CX187" s="174"/>
      <c r="CY187" s="174"/>
      <c r="CZ187" s="174"/>
      <c r="DA187" s="174"/>
      <c r="DB187" s="174"/>
      <c r="DC187" s="174"/>
      <c r="DD187" s="174"/>
    </row>
    <row r="188" spans="1:108" ht="49.5" customHeight="1">
      <c r="A188" s="258"/>
      <c r="B188" s="215" t="s">
        <v>346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6"/>
      <c r="AK188" s="259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6"/>
      <c r="AY188" s="174"/>
      <c r="AZ188" s="174"/>
      <c r="BA188" s="174"/>
      <c r="BB188" s="174"/>
      <c r="BC188" s="174"/>
      <c r="BD188" s="174"/>
      <c r="BE188" s="174"/>
      <c r="BF188" s="174"/>
      <c r="BG188" s="174"/>
      <c r="BH188" s="174"/>
      <c r="BI188" s="174"/>
      <c r="BJ188" s="174"/>
      <c r="BK188" s="174"/>
      <c r="BL188" s="174"/>
      <c r="BM188" s="174"/>
      <c r="BN188" s="174"/>
      <c r="BO188" s="174"/>
      <c r="BP188" s="174"/>
      <c r="BQ188" s="174"/>
      <c r="BR188" s="174"/>
      <c r="BS188" s="174"/>
      <c r="BT188" s="174"/>
      <c r="BU188" s="174"/>
      <c r="BV188" s="174"/>
      <c r="BW188" s="174"/>
      <c r="BX188" s="174"/>
      <c r="BY188" s="174"/>
      <c r="BZ188" s="174"/>
      <c r="CA188" s="174"/>
      <c r="CB188" s="174"/>
      <c r="CC188" s="174"/>
      <c r="CD188" s="174"/>
      <c r="CE188" s="174"/>
      <c r="CF188" s="174"/>
      <c r="CG188" s="174"/>
      <c r="CH188" s="174"/>
      <c r="CI188" s="174"/>
      <c r="CJ188" s="174"/>
      <c r="CK188" s="174"/>
      <c r="CL188" s="174"/>
      <c r="CM188" s="174"/>
      <c r="CN188" s="174"/>
      <c r="CO188" s="174"/>
      <c r="CP188" s="174"/>
      <c r="CQ188" s="174"/>
      <c r="CR188" s="174"/>
      <c r="CS188" s="174"/>
      <c r="CT188" s="174"/>
      <c r="CU188" s="174"/>
      <c r="CV188" s="174"/>
      <c r="CW188" s="174"/>
      <c r="CX188" s="174"/>
      <c r="CY188" s="174"/>
      <c r="CZ188" s="174"/>
      <c r="DA188" s="174"/>
      <c r="DB188" s="174"/>
      <c r="DC188" s="174"/>
      <c r="DD188" s="174"/>
    </row>
    <row r="189" spans="1:108" ht="48.75" customHeight="1">
      <c r="A189" s="258"/>
      <c r="B189" s="215" t="s">
        <v>347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6"/>
      <c r="AK189" s="259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6"/>
      <c r="AY189" s="174"/>
      <c r="AZ189" s="174"/>
      <c r="BA189" s="174"/>
      <c r="BB189" s="174"/>
      <c r="BC189" s="174"/>
      <c r="BD189" s="174"/>
      <c r="BE189" s="174"/>
      <c r="BF189" s="174"/>
      <c r="BG189" s="174"/>
      <c r="BH189" s="174"/>
      <c r="BI189" s="174"/>
      <c r="BJ189" s="174"/>
      <c r="BK189" s="174"/>
      <c r="BL189" s="174"/>
      <c r="BM189" s="174"/>
      <c r="BN189" s="174"/>
      <c r="BO189" s="174"/>
      <c r="BP189" s="174"/>
      <c r="BQ189" s="174"/>
      <c r="BR189" s="174"/>
      <c r="BS189" s="174"/>
      <c r="BT189" s="174"/>
      <c r="BU189" s="174"/>
      <c r="BV189" s="174"/>
      <c r="BW189" s="174"/>
      <c r="BX189" s="174"/>
      <c r="BY189" s="174"/>
      <c r="BZ189" s="174"/>
      <c r="CA189" s="174"/>
      <c r="CB189" s="174"/>
      <c r="CC189" s="174"/>
      <c r="CD189" s="174"/>
      <c r="CE189" s="174"/>
      <c r="CF189" s="174"/>
      <c r="CG189" s="174"/>
      <c r="CH189" s="174"/>
      <c r="CI189" s="174"/>
      <c r="CJ189" s="174"/>
      <c r="CK189" s="174"/>
      <c r="CL189" s="174"/>
      <c r="CM189" s="174"/>
      <c r="CN189" s="174"/>
      <c r="CO189" s="174"/>
      <c r="CP189" s="174"/>
      <c r="CQ189" s="174"/>
      <c r="CR189" s="174"/>
      <c r="CS189" s="174"/>
      <c r="CT189" s="174"/>
      <c r="CU189" s="174"/>
      <c r="CV189" s="174"/>
      <c r="CW189" s="174"/>
      <c r="CX189" s="174"/>
      <c r="CY189" s="174"/>
      <c r="CZ189" s="174"/>
      <c r="DA189" s="174"/>
      <c r="DB189" s="174"/>
      <c r="DC189" s="174"/>
      <c r="DD189" s="174"/>
    </row>
    <row r="190" spans="1:108" ht="48" customHeight="1">
      <c r="A190" s="258"/>
      <c r="B190" s="215" t="s">
        <v>348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6"/>
      <c r="AK190" s="259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6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4"/>
      <c r="BR190" s="174"/>
      <c r="BS190" s="174"/>
      <c r="BT190" s="174"/>
      <c r="BU190" s="174"/>
      <c r="BV190" s="174"/>
      <c r="BW190" s="174"/>
      <c r="BX190" s="174"/>
      <c r="BY190" s="174"/>
      <c r="BZ190" s="174"/>
      <c r="CA190" s="174"/>
      <c r="CB190" s="174"/>
      <c r="CC190" s="174"/>
      <c r="CD190" s="174"/>
      <c r="CE190" s="174"/>
      <c r="CF190" s="174"/>
      <c r="CG190" s="174"/>
      <c r="CH190" s="174"/>
      <c r="CI190" s="174"/>
      <c r="CJ190" s="174"/>
      <c r="CK190" s="174"/>
      <c r="CL190" s="174"/>
      <c r="CM190" s="174"/>
      <c r="CN190" s="174"/>
      <c r="CO190" s="174"/>
      <c r="CP190" s="174"/>
      <c r="CQ190" s="174"/>
      <c r="CR190" s="174"/>
      <c r="CS190" s="174"/>
      <c r="CT190" s="174"/>
      <c r="CU190" s="174"/>
      <c r="CV190" s="174"/>
      <c r="CW190" s="174"/>
      <c r="CX190" s="174"/>
      <c r="CY190" s="174"/>
      <c r="CZ190" s="174"/>
      <c r="DA190" s="174"/>
      <c r="DB190" s="174"/>
      <c r="DC190" s="174"/>
      <c r="DD190" s="174"/>
    </row>
    <row r="191" spans="1:108" ht="32.25" customHeight="1">
      <c r="A191" s="258"/>
      <c r="B191" s="215" t="s">
        <v>349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6"/>
      <c r="AK191" s="259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6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4"/>
      <c r="BR191" s="174"/>
      <c r="BS191" s="174"/>
      <c r="BT191" s="174"/>
      <c r="BU191" s="174"/>
      <c r="BV191" s="174"/>
      <c r="BW191" s="174"/>
      <c r="BX191" s="174"/>
      <c r="BY191" s="174"/>
      <c r="BZ191" s="174"/>
      <c r="CA191" s="174"/>
      <c r="CB191" s="174"/>
      <c r="CC191" s="174"/>
      <c r="CD191" s="174"/>
      <c r="CE191" s="174"/>
      <c r="CF191" s="174"/>
      <c r="CG191" s="174"/>
      <c r="CH191" s="174"/>
      <c r="CI191" s="174"/>
      <c r="CJ191" s="174"/>
      <c r="CK191" s="174"/>
      <c r="CL191" s="174"/>
      <c r="CM191" s="174"/>
      <c r="CN191" s="174"/>
      <c r="CO191" s="174"/>
      <c r="CP191" s="174"/>
      <c r="CQ191" s="174"/>
      <c r="CR191" s="174"/>
      <c r="CS191" s="174"/>
      <c r="CT191" s="174"/>
      <c r="CU191" s="174"/>
      <c r="CV191" s="174"/>
      <c r="CW191" s="174"/>
      <c r="CX191" s="174"/>
      <c r="CY191" s="174"/>
      <c r="CZ191" s="174"/>
      <c r="DA191" s="174"/>
      <c r="DB191" s="174"/>
      <c r="DC191" s="174"/>
      <c r="DD191" s="174"/>
    </row>
    <row r="192" spans="1:108" ht="15.75">
      <c r="A192" s="258"/>
      <c r="B192" s="215" t="s">
        <v>350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259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6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4"/>
      <c r="CI192" s="174"/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4"/>
      <c r="CU192" s="174"/>
      <c r="CV192" s="174"/>
      <c r="CW192" s="174"/>
      <c r="CX192" s="174"/>
      <c r="CY192" s="174"/>
      <c r="CZ192" s="174"/>
      <c r="DA192" s="174"/>
      <c r="DB192" s="174"/>
      <c r="DC192" s="174"/>
      <c r="DD192" s="174"/>
    </row>
    <row r="193" spans="1:108" ht="15" customHeight="1">
      <c r="A193" s="266" t="s">
        <v>351</v>
      </c>
      <c r="B193" s="267"/>
      <c r="C193" s="267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267"/>
      <c r="BB193" s="267"/>
      <c r="BC193" s="267"/>
      <c r="BD193" s="267"/>
      <c r="BE193" s="267"/>
      <c r="BF193" s="267"/>
      <c r="BG193" s="267"/>
      <c r="BH193" s="267"/>
      <c r="BI193" s="267"/>
      <c r="BJ193" s="267"/>
      <c r="BK193" s="267"/>
      <c r="BL193" s="267"/>
      <c r="BM193" s="267"/>
      <c r="BN193" s="267"/>
      <c r="BO193" s="267"/>
      <c r="BP193" s="267"/>
      <c r="BQ193" s="267"/>
      <c r="BR193" s="267"/>
      <c r="BS193" s="267"/>
      <c r="BT193" s="267"/>
      <c r="BU193" s="267"/>
      <c r="BV193" s="267"/>
      <c r="BW193" s="267"/>
      <c r="BX193" s="267"/>
      <c r="BY193" s="267"/>
      <c r="BZ193" s="267"/>
      <c r="CA193" s="267"/>
      <c r="CB193" s="267"/>
      <c r="CC193" s="267"/>
      <c r="CD193" s="267"/>
      <c r="CE193" s="267"/>
      <c r="CF193" s="267"/>
      <c r="CG193" s="267"/>
      <c r="CH193" s="267"/>
      <c r="CI193" s="267"/>
      <c r="CJ193" s="267"/>
      <c r="CK193" s="267"/>
      <c r="CL193" s="267"/>
      <c r="CM193" s="267"/>
      <c r="CN193" s="267"/>
      <c r="CO193" s="267"/>
      <c r="CP193" s="267"/>
      <c r="CQ193" s="267"/>
      <c r="CR193" s="267"/>
      <c r="CS193" s="267"/>
      <c r="CT193" s="267"/>
      <c r="CU193" s="267"/>
      <c r="CV193" s="267"/>
      <c r="CW193" s="267"/>
      <c r="CX193" s="267"/>
      <c r="CY193" s="267"/>
      <c r="CZ193" s="267"/>
      <c r="DA193" s="267"/>
      <c r="DB193" s="267"/>
      <c r="DC193" s="267"/>
      <c r="DD193" s="268"/>
    </row>
    <row r="194" spans="1:108" ht="51.75" customHeight="1">
      <c r="A194" s="258"/>
      <c r="B194" s="150" t="s">
        <v>352</v>
      </c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1"/>
      <c r="AK194" s="42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1"/>
      <c r="AY194" s="270"/>
      <c r="AZ194" s="270"/>
      <c r="BA194" s="270"/>
      <c r="BB194" s="270"/>
      <c r="BC194" s="270"/>
      <c r="BD194" s="270"/>
      <c r="BE194" s="270"/>
      <c r="BF194" s="270"/>
      <c r="BG194" s="270"/>
      <c r="BH194" s="270"/>
      <c r="BI194" s="270"/>
      <c r="BJ194" s="265"/>
      <c r="BK194" s="265"/>
      <c r="BL194" s="265"/>
      <c r="BM194" s="265"/>
      <c r="BN194" s="265"/>
      <c r="BO194" s="265"/>
      <c r="BP194" s="265"/>
      <c r="BQ194" s="265"/>
      <c r="BR194" s="265"/>
      <c r="BS194" s="265"/>
      <c r="BT194" s="265"/>
      <c r="BU194" s="265"/>
      <c r="BV194" s="265"/>
      <c r="BW194" s="265"/>
      <c r="BX194" s="265"/>
      <c r="BY194" s="265"/>
      <c r="BZ194" s="265"/>
      <c r="CA194" s="265"/>
      <c r="CB194" s="265"/>
      <c r="CC194" s="265"/>
      <c r="CD194" s="265"/>
      <c r="CE194" s="265"/>
      <c r="CF194" s="265"/>
      <c r="CG194" s="265"/>
      <c r="CH194" s="265"/>
      <c r="CI194" s="265"/>
      <c r="CJ194" s="265"/>
      <c r="CK194" s="265"/>
      <c r="CL194" s="265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</row>
    <row r="195" spans="1:108" ht="33.75" customHeight="1">
      <c r="A195" s="258"/>
      <c r="B195" s="215" t="s">
        <v>353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6"/>
      <c r="AK195" s="259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6"/>
      <c r="AY195" s="174"/>
      <c r="AZ195" s="174"/>
      <c r="BA195" s="174"/>
      <c r="BB195" s="174"/>
      <c r="BC195" s="174"/>
      <c r="BD195" s="174"/>
      <c r="BE195" s="174"/>
      <c r="BF195" s="174"/>
      <c r="BG195" s="174"/>
      <c r="BH195" s="174"/>
      <c r="BI195" s="174"/>
      <c r="BJ195" s="174"/>
      <c r="BK195" s="174"/>
      <c r="BL195" s="174"/>
      <c r="BM195" s="174"/>
      <c r="BN195" s="174"/>
      <c r="BO195" s="174"/>
      <c r="BP195" s="174"/>
      <c r="BQ195" s="174"/>
      <c r="BR195" s="174"/>
      <c r="BS195" s="174"/>
      <c r="BT195" s="174"/>
      <c r="BU195" s="174"/>
      <c r="BV195" s="174"/>
      <c r="BW195" s="174"/>
      <c r="BX195" s="174"/>
      <c r="BY195" s="174"/>
      <c r="BZ195" s="174"/>
      <c r="CA195" s="174"/>
      <c r="CB195" s="174"/>
      <c r="CC195" s="174"/>
      <c r="CD195" s="174"/>
      <c r="CE195" s="174"/>
      <c r="CF195" s="174"/>
      <c r="CG195" s="174"/>
      <c r="CH195" s="174"/>
      <c r="CI195" s="174"/>
      <c r="CJ195" s="174"/>
      <c r="CK195" s="174"/>
      <c r="CL195" s="174"/>
      <c r="CM195" s="174"/>
      <c r="CN195" s="174"/>
      <c r="CO195" s="174"/>
      <c r="CP195" s="174"/>
      <c r="CQ195" s="174"/>
      <c r="CR195" s="174"/>
      <c r="CS195" s="174"/>
      <c r="CT195" s="174"/>
      <c r="CU195" s="174"/>
      <c r="CV195" s="174"/>
      <c r="CW195" s="174"/>
      <c r="CX195" s="174"/>
      <c r="CY195" s="174"/>
      <c r="CZ195" s="174"/>
      <c r="DA195" s="174"/>
      <c r="DB195" s="174"/>
      <c r="DC195" s="174"/>
      <c r="DD195" s="174"/>
    </row>
    <row r="196" spans="1:108" ht="31.5" customHeight="1">
      <c r="A196" s="258"/>
      <c r="B196" s="215" t="s">
        <v>354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6"/>
      <c r="AK196" s="259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6"/>
      <c r="AY196" s="174"/>
      <c r="AZ196" s="174"/>
      <c r="BA196" s="174"/>
      <c r="BB196" s="174"/>
      <c r="BC196" s="174"/>
      <c r="BD196" s="174"/>
      <c r="BE196" s="174"/>
      <c r="BF196" s="174"/>
      <c r="BG196" s="174"/>
      <c r="BH196" s="174"/>
      <c r="BI196" s="174"/>
      <c r="BJ196" s="174"/>
      <c r="BK196" s="174"/>
      <c r="BL196" s="174"/>
      <c r="BM196" s="174"/>
      <c r="BN196" s="174"/>
      <c r="BO196" s="174"/>
      <c r="BP196" s="174"/>
      <c r="BQ196" s="174"/>
      <c r="BR196" s="174"/>
      <c r="BS196" s="174"/>
      <c r="BT196" s="174"/>
      <c r="BU196" s="174"/>
      <c r="BV196" s="174"/>
      <c r="BW196" s="174"/>
      <c r="BX196" s="174"/>
      <c r="BY196" s="174"/>
      <c r="BZ196" s="174"/>
      <c r="CA196" s="174"/>
      <c r="CB196" s="174"/>
      <c r="CC196" s="174"/>
      <c r="CD196" s="174"/>
      <c r="CE196" s="174"/>
      <c r="CF196" s="174"/>
      <c r="CG196" s="174"/>
      <c r="CH196" s="174"/>
      <c r="CI196" s="174"/>
      <c r="CJ196" s="174"/>
      <c r="CK196" s="174"/>
      <c r="CL196" s="174"/>
      <c r="CM196" s="174"/>
      <c r="CN196" s="174"/>
      <c r="CO196" s="174"/>
      <c r="CP196" s="174"/>
      <c r="CQ196" s="174"/>
      <c r="CR196" s="174"/>
      <c r="CS196" s="174"/>
      <c r="CT196" s="174"/>
      <c r="CU196" s="174"/>
      <c r="CV196" s="174"/>
      <c r="CW196" s="174"/>
      <c r="CX196" s="174"/>
      <c r="CY196" s="174"/>
      <c r="CZ196" s="174"/>
      <c r="DA196" s="174"/>
      <c r="DB196" s="174"/>
      <c r="DC196" s="174"/>
      <c r="DD196" s="174"/>
    </row>
    <row r="197" spans="1:108" ht="35.25" customHeight="1">
      <c r="A197" s="258"/>
      <c r="B197" s="215" t="s">
        <v>355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6"/>
      <c r="AK197" s="259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6"/>
      <c r="AY197" s="174"/>
      <c r="AZ197" s="174"/>
      <c r="BA197" s="174"/>
      <c r="BB197" s="174"/>
      <c r="BC197" s="174"/>
      <c r="BD197" s="174"/>
      <c r="BE197" s="174"/>
      <c r="BF197" s="174"/>
      <c r="BG197" s="174"/>
      <c r="BH197" s="174"/>
      <c r="BI197" s="174"/>
      <c r="BJ197" s="174"/>
      <c r="BK197" s="174"/>
      <c r="BL197" s="174"/>
      <c r="BM197" s="174"/>
      <c r="BN197" s="174"/>
      <c r="BO197" s="174"/>
      <c r="BP197" s="174"/>
      <c r="BQ197" s="174"/>
      <c r="BR197" s="174"/>
      <c r="BS197" s="174"/>
      <c r="BT197" s="174"/>
      <c r="BU197" s="174"/>
      <c r="BV197" s="174"/>
      <c r="BW197" s="174"/>
      <c r="BX197" s="174"/>
      <c r="BY197" s="174"/>
      <c r="BZ197" s="174"/>
      <c r="CA197" s="174"/>
      <c r="CB197" s="174"/>
      <c r="CC197" s="174"/>
      <c r="CD197" s="174"/>
      <c r="CE197" s="174"/>
      <c r="CF197" s="174"/>
      <c r="CG197" s="174"/>
      <c r="CH197" s="174"/>
      <c r="CI197" s="174"/>
      <c r="CJ197" s="174"/>
      <c r="CK197" s="174"/>
      <c r="CL197" s="174"/>
      <c r="CM197" s="174"/>
      <c r="CN197" s="174"/>
      <c r="CO197" s="174"/>
      <c r="CP197" s="174"/>
      <c r="CQ197" s="174"/>
      <c r="CR197" s="174"/>
      <c r="CS197" s="174"/>
      <c r="CT197" s="174"/>
      <c r="CU197" s="174"/>
      <c r="CV197" s="174"/>
      <c r="CW197" s="174"/>
      <c r="CX197" s="174"/>
      <c r="CY197" s="174"/>
      <c r="CZ197" s="174"/>
      <c r="DA197" s="174"/>
      <c r="DB197" s="174"/>
      <c r="DC197" s="174"/>
      <c r="DD197" s="174"/>
    </row>
    <row r="198" spans="1:108" ht="31.5" customHeight="1">
      <c r="A198" s="258"/>
      <c r="B198" s="215" t="s">
        <v>356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259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6"/>
      <c r="AY198" s="174"/>
      <c r="AZ198" s="174"/>
      <c r="BA198" s="174"/>
      <c r="BB198" s="174"/>
      <c r="BC198" s="174"/>
      <c r="BD198" s="174"/>
      <c r="BE198" s="174"/>
      <c r="BF198" s="174"/>
      <c r="BG198" s="174"/>
      <c r="BH198" s="174"/>
      <c r="BI198" s="174"/>
      <c r="BJ198" s="174"/>
      <c r="BK198" s="174"/>
      <c r="BL198" s="174"/>
      <c r="BM198" s="174"/>
      <c r="BN198" s="174"/>
      <c r="BO198" s="174"/>
      <c r="BP198" s="174"/>
      <c r="BQ198" s="174"/>
      <c r="BR198" s="174"/>
      <c r="BS198" s="174"/>
      <c r="BT198" s="174"/>
      <c r="BU198" s="174"/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74"/>
      <c r="CI198" s="174"/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4"/>
      <c r="CU198" s="174"/>
      <c r="CV198" s="174"/>
      <c r="CW198" s="174"/>
      <c r="CX198" s="174"/>
      <c r="CY198" s="174"/>
      <c r="CZ198" s="174"/>
      <c r="DA198" s="174"/>
      <c r="DB198" s="174"/>
      <c r="DC198" s="174"/>
      <c r="DD198" s="174"/>
    </row>
    <row r="199" spans="1:108" ht="30" customHeight="1">
      <c r="A199" s="258"/>
      <c r="B199" s="215" t="s">
        <v>357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6"/>
      <c r="AK199" s="259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6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4"/>
      <c r="BZ199" s="174"/>
      <c r="CA199" s="174"/>
      <c r="CB199" s="174"/>
      <c r="CC199" s="174"/>
      <c r="CD199" s="174"/>
      <c r="CE199" s="174"/>
      <c r="CF199" s="174"/>
      <c r="CG199" s="174"/>
      <c r="CH199" s="174"/>
      <c r="CI199" s="174"/>
      <c r="CJ199" s="174"/>
      <c r="CK199" s="174"/>
      <c r="CL199" s="174"/>
      <c r="CM199" s="174"/>
      <c r="CN199" s="174"/>
      <c r="CO199" s="174"/>
      <c r="CP199" s="174"/>
      <c r="CQ199" s="174"/>
      <c r="CR199" s="174"/>
      <c r="CS199" s="174"/>
      <c r="CT199" s="174"/>
      <c r="CU199" s="174"/>
      <c r="CV199" s="174"/>
      <c r="CW199" s="174"/>
      <c r="CX199" s="174"/>
      <c r="CY199" s="174"/>
      <c r="CZ199" s="174"/>
      <c r="DA199" s="174"/>
      <c r="DB199" s="174"/>
      <c r="DC199" s="174"/>
      <c r="DD199" s="174"/>
    </row>
    <row r="200" spans="1:108" ht="48" customHeight="1">
      <c r="A200" s="258"/>
      <c r="B200" s="215" t="s">
        <v>358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6"/>
      <c r="AK200" s="259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6"/>
      <c r="AY200" s="174"/>
      <c r="AZ200" s="174"/>
      <c r="BA200" s="174"/>
      <c r="BB200" s="174"/>
      <c r="BC200" s="174"/>
      <c r="BD200" s="174"/>
      <c r="BE200" s="174"/>
      <c r="BF200" s="174"/>
      <c r="BG200" s="174"/>
      <c r="BH200" s="174"/>
      <c r="BI200" s="174"/>
      <c r="BJ200" s="174"/>
      <c r="BK200" s="174"/>
      <c r="BL200" s="174"/>
      <c r="BM200" s="174"/>
      <c r="BN200" s="174"/>
      <c r="BO200" s="174"/>
      <c r="BP200" s="174"/>
      <c r="BQ200" s="174"/>
      <c r="BR200" s="174"/>
      <c r="BS200" s="174"/>
      <c r="BT200" s="174"/>
      <c r="BU200" s="174"/>
      <c r="BV200" s="174"/>
      <c r="BW200" s="174"/>
      <c r="BX200" s="174"/>
      <c r="BY200" s="174"/>
      <c r="BZ200" s="174"/>
      <c r="CA200" s="174"/>
      <c r="CB200" s="174"/>
      <c r="CC200" s="174"/>
      <c r="CD200" s="174"/>
      <c r="CE200" s="174"/>
      <c r="CF200" s="174"/>
      <c r="CG200" s="174"/>
      <c r="CH200" s="174"/>
      <c r="CI200" s="174"/>
      <c r="CJ200" s="174"/>
      <c r="CK200" s="174"/>
      <c r="CL200" s="174"/>
      <c r="CM200" s="174"/>
      <c r="CN200" s="174"/>
      <c r="CO200" s="174"/>
      <c r="CP200" s="174"/>
      <c r="CQ200" s="174"/>
      <c r="CR200" s="174"/>
      <c r="CS200" s="174"/>
      <c r="CT200" s="174"/>
      <c r="CU200" s="174"/>
      <c r="CV200" s="174"/>
      <c r="CW200" s="174"/>
      <c r="CX200" s="174"/>
      <c r="CY200" s="174"/>
      <c r="CZ200" s="174"/>
      <c r="DA200" s="174"/>
      <c r="DB200" s="174"/>
      <c r="DC200" s="174"/>
      <c r="DD200" s="174"/>
    </row>
    <row r="201" spans="1:108" ht="33" customHeight="1">
      <c r="A201" s="258"/>
      <c r="B201" s="215" t="s">
        <v>359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6"/>
      <c r="AK201" s="259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6"/>
      <c r="AY201" s="174"/>
      <c r="AZ201" s="174"/>
      <c r="BA201" s="174"/>
      <c r="BB201" s="174"/>
      <c r="BC201" s="174"/>
      <c r="BD201" s="174"/>
      <c r="BE201" s="174"/>
      <c r="BF201" s="174"/>
      <c r="BG201" s="174"/>
      <c r="BH201" s="174"/>
      <c r="BI201" s="174"/>
      <c r="BJ201" s="174"/>
      <c r="BK201" s="174"/>
      <c r="BL201" s="174"/>
      <c r="BM201" s="174"/>
      <c r="BN201" s="174"/>
      <c r="BO201" s="174"/>
      <c r="BP201" s="174"/>
      <c r="BQ201" s="174"/>
      <c r="BR201" s="174"/>
      <c r="BS201" s="174"/>
      <c r="BT201" s="174"/>
      <c r="BU201" s="174"/>
      <c r="BV201" s="174"/>
      <c r="BW201" s="174"/>
      <c r="BX201" s="174"/>
      <c r="BY201" s="174"/>
      <c r="BZ201" s="174"/>
      <c r="CA201" s="174"/>
      <c r="CB201" s="174"/>
      <c r="CC201" s="174"/>
      <c r="CD201" s="174"/>
      <c r="CE201" s="174"/>
      <c r="CF201" s="174"/>
      <c r="CG201" s="174"/>
      <c r="CH201" s="174"/>
      <c r="CI201" s="174"/>
      <c r="CJ201" s="174"/>
      <c r="CK201" s="174"/>
      <c r="CL201" s="174"/>
      <c r="CM201" s="174"/>
      <c r="CN201" s="174"/>
      <c r="CO201" s="174"/>
      <c r="CP201" s="174"/>
      <c r="CQ201" s="174"/>
      <c r="CR201" s="174"/>
      <c r="CS201" s="174"/>
      <c r="CT201" s="174"/>
      <c r="CU201" s="174"/>
      <c r="CV201" s="174"/>
      <c r="CW201" s="174"/>
      <c r="CX201" s="174"/>
      <c r="CY201" s="174"/>
      <c r="CZ201" s="174"/>
      <c r="DA201" s="174"/>
      <c r="DB201" s="174"/>
      <c r="DC201" s="174"/>
      <c r="DD201" s="174"/>
    </row>
    <row r="202" spans="1:108" ht="32.25" customHeight="1">
      <c r="A202" s="258"/>
      <c r="B202" s="215" t="s">
        <v>360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6"/>
      <c r="AK202" s="259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6"/>
      <c r="AY202" s="174"/>
      <c r="AZ202" s="174"/>
      <c r="BA202" s="174"/>
      <c r="BB202" s="174"/>
      <c r="BC202" s="174"/>
      <c r="BD202" s="174"/>
      <c r="BE202" s="174"/>
      <c r="BF202" s="174"/>
      <c r="BG202" s="174"/>
      <c r="BH202" s="174"/>
      <c r="BI202" s="174"/>
      <c r="BJ202" s="174"/>
      <c r="BK202" s="174"/>
      <c r="BL202" s="174"/>
      <c r="BM202" s="174"/>
      <c r="BN202" s="174"/>
      <c r="BO202" s="174"/>
      <c r="BP202" s="174"/>
      <c r="BQ202" s="174"/>
      <c r="BR202" s="174"/>
      <c r="BS202" s="174"/>
      <c r="BT202" s="174"/>
      <c r="BU202" s="174"/>
      <c r="BV202" s="174"/>
      <c r="BW202" s="174"/>
      <c r="BX202" s="174"/>
      <c r="BY202" s="174"/>
      <c r="BZ202" s="174"/>
      <c r="CA202" s="174"/>
      <c r="CB202" s="174"/>
      <c r="CC202" s="174"/>
      <c r="CD202" s="174"/>
      <c r="CE202" s="174"/>
      <c r="CF202" s="174"/>
      <c r="CG202" s="174"/>
      <c r="CH202" s="174"/>
      <c r="CI202" s="174"/>
      <c r="CJ202" s="174"/>
      <c r="CK202" s="174"/>
      <c r="CL202" s="174"/>
      <c r="CM202" s="174"/>
      <c r="CN202" s="174"/>
      <c r="CO202" s="174"/>
      <c r="CP202" s="174"/>
      <c r="CQ202" s="174"/>
      <c r="CR202" s="174"/>
      <c r="CS202" s="174"/>
      <c r="CT202" s="174"/>
      <c r="CU202" s="174"/>
      <c r="CV202" s="174"/>
      <c r="CW202" s="174"/>
      <c r="CX202" s="174"/>
      <c r="CY202" s="174"/>
      <c r="CZ202" s="174"/>
      <c r="DA202" s="174"/>
      <c r="DB202" s="174"/>
      <c r="DC202" s="174"/>
      <c r="DD202" s="174"/>
    </row>
    <row r="203" spans="1:108" ht="30.75" customHeight="1">
      <c r="A203" s="258"/>
      <c r="B203" s="215" t="s">
        <v>361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6"/>
      <c r="AK203" s="259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6"/>
      <c r="AY203" s="174"/>
      <c r="AZ203" s="174"/>
      <c r="BA203" s="174"/>
      <c r="BB203" s="174"/>
      <c r="BC203" s="174"/>
      <c r="BD203" s="174"/>
      <c r="BE203" s="174"/>
      <c r="BF203" s="174"/>
      <c r="BG203" s="174"/>
      <c r="BH203" s="174"/>
      <c r="BI203" s="174"/>
      <c r="BJ203" s="174"/>
      <c r="BK203" s="174"/>
      <c r="BL203" s="174"/>
      <c r="BM203" s="174"/>
      <c r="BN203" s="174"/>
      <c r="BO203" s="174"/>
      <c r="BP203" s="174"/>
      <c r="BQ203" s="174"/>
      <c r="BR203" s="174"/>
      <c r="BS203" s="174"/>
      <c r="BT203" s="174"/>
      <c r="BU203" s="174"/>
      <c r="BV203" s="174"/>
      <c r="BW203" s="174"/>
      <c r="BX203" s="174"/>
      <c r="BY203" s="174"/>
      <c r="BZ203" s="174"/>
      <c r="CA203" s="174"/>
      <c r="CB203" s="174"/>
      <c r="CC203" s="174"/>
      <c r="CD203" s="174"/>
      <c r="CE203" s="174"/>
      <c r="CF203" s="174"/>
      <c r="CG203" s="174"/>
      <c r="CH203" s="174"/>
      <c r="CI203" s="174"/>
      <c r="CJ203" s="174"/>
      <c r="CK203" s="174"/>
      <c r="CL203" s="174"/>
      <c r="CM203" s="174"/>
      <c r="CN203" s="174"/>
      <c r="CO203" s="174"/>
      <c r="CP203" s="174"/>
      <c r="CQ203" s="174"/>
      <c r="CR203" s="174"/>
      <c r="CS203" s="174"/>
      <c r="CT203" s="174"/>
      <c r="CU203" s="174"/>
      <c r="CV203" s="174"/>
      <c r="CW203" s="174"/>
      <c r="CX203" s="174"/>
      <c r="CY203" s="174"/>
      <c r="CZ203" s="174"/>
      <c r="DA203" s="174"/>
      <c r="DB203" s="174"/>
      <c r="DC203" s="174"/>
      <c r="DD203" s="174"/>
    </row>
    <row r="204" spans="1:108" ht="30" customHeight="1">
      <c r="A204" s="258"/>
      <c r="B204" s="215" t="s">
        <v>362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6"/>
      <c r="AK204" s="259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6"/>
      <c r="AY204" s="174"/>
      <c r="AZ204" s="174"/>
      <c r="BA204" s="174"/>
      <c r="BB204" s="174"/>
      <c r="BC204" s="174"/>
      <c r="BD204" s="174"/>
      <c r="BE204" s="174"/>
      <c r="BF204" s="174"/>
      <c r="BG204" s="174"/>
      <c r="BH204" s="174"/>
      <c r="BI204" s="174"/>
      <c r="BJ204" s="174"/>
      <c r="BK204" s="174"/>
      <c r="BL204" s="174"/>
      <c r="BM204" s="174"/>
      <c r="BN204" s="174"/>
      <c r="BO204" s="174"/>
      <c r="BP204" s="174"/>
      <c r="BQ204" s="174"/>
      <c r="BR204" s="174"/>
      <c r="BS204" s="174"/>
      <c r="BT204" s="174"/>
      <c r="BU204" s="174"/>
      <c r="BV204" s="174"/>
      <c r="BW204" s="174"/>
      <c r="BX204" s="174"/>
      <c r="BY204" s="174"/>
      <c r="BZ204" s="174"/>
      <c r="CA204" s="174"/>
      <c r="CB204" s="174"/>
      <c r="CC204" s="174"/>
      <c r="CD204" s="174"/>
      <c r="CE204" s="174"/>
      <c r="CF204" s="174"/>
      <c r="CG204" s="174"/>
      <c r="CH204" s="174"/>
      <c r="CI204" s="174"/>
      <c r="CJ204" s="174"/>
      <c r="CK204" s="174"/>
      <c r="CL204" s="174"/>
      <c r="CM204" s="174"/>
      <c r="CN204" s="174"/>
      <c r="CO204" s="174"/>
      <c r="CP204" s="174"/>
      <c r="CQ204" s="174"/>
      <c r="CR204" s="174"/>
      <c r="CS204" s="174"/>
      <c r="CT204" s="174"/>
      <c r="CU204" s="174"/>
      <c r="CV204" s="174"/>
      <c r="CW204" s="174"/>
      <c r="CX204" s="174"/>
      <c r="CY204" s="174"/>
      <c r="CZ204" s="174"/>
      <c r="DA204" s="174"/>
      <c r="DB204" s="174"/>
      <c r="DC204" s="174"/>
      <c r="DD204" s="174"/>
    </row>
    <row r="205" spans="1:108" ht="32.25" customHeight="1">
      <c r="A205" s="258"/>
      <c r="B205" s="215" t="s">
        <v>363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6"/>
      <c r="AK205" s="259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6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4"/>
      <c r="CI205" s="174"/>
      <c r="CJ205" s="174"/>
      <c r="CK205" s="174"/>
      <c r="CL205" s="174"/>
      <c r="CM205" s="174"/>
      <c r="CN205" s="174"/>
      <c r="CO205" s="174"/>
      <c r="CP205" s="174"/>
      <c r="CQ205" s="174"/>
      <c r="CR205" s="174"/>
      <c r="CS205" s="174"/>
      <c r="CT205" s="174"/>
      <c r="CU205" s="174"/>
      <c r="CV205" s="174"/>
      <c r="CW205" s="174"/>
      <c r="CX205" s="174"/>
      <c r="CY205" s="174"/>
      <c r="CZ205" s="174"/>
      <c r="DA205" s="174"/>
      <c r="DB205" s="174"/>
      <c r="DC205" s="174"/>
      <c r="DD205" s="174"/>
    </row>
    <row r="206" spans="1:108" ht="32.25" customHeight="1">
      <c r="A206" s="258"/>
      <c r="B206" s="215" t="s">
        <v>364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6"/>
      <c r="AK206" s="259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6"/>
      <c r="AY206" s="174"/>
      <c r="AZ206" s="174"/>
      <c r="BA206" s="174"/>
      <c r="BB206" s="174"/>
      <c r="BC206" s="174"/>
      <c r="BD206" s="174"/>
      <c r="BE206" s="174"/>
      <c r="BF206" s="174"/>
      <c r="BG206" s="174"/>
      <c r="BH206" s="174"/>
      <c r="BI206" s="174"/>
      <c r="BJ206" s="174"/>
      <c r="BK206" s="174"/>
      <c r="BL206" s="174"/>
      <c r="BM206" s="174"/>
      <c r="BN206" s="174"/>
      <c r="BO206" s="174"/>
      <c r="BP206" s="174"/>
      <c r="BQ206" s="174"/>
      <c r="BR206" s="174"/>
      <c r="BS206" s="174"/>
      <c r="BT206" s="174"/>
      <c r="BU206" s="174"/>
      <c r="BV206" s="174"/>
      <c r="BW206" s="174"/>
      <c r="BX206" s="174"/>
      <c r="BY206" s="174"/>
      <c r="BZ206" s="174"/>
      <c r="CA206" s="174"/>
      <c r="CB206" s="174"/>
      <c r="CC206" s="174"/>
      <c r="CD206" s="174"/>
      <c r="CE206" s="174"/>
      <c r="CF206" s="174"/>
      <c r="CG206" s="174"/>
      <c r="CH206" s="174"/>
      <c r="CI206" s="174"/>
      <c r="CJ206" s="174"/>
      <c r="CK206" s="174"/>
      <c r="CL206" s="174"/>
      <c r="CM206" s="174"/>
      <c r="CN206" s="174"/>
      <c r="CO206" s="174"/>
      <c r="CP206" s="174"/>
      <c r="CQ206" s="174"/>
      <c r="CR206" s="174"/>
      <c r="CS206" s="174"/>
      <c r="CT206" s="174"/>
      <c r="CU206" s="174"/>
      <c r="CV206" s="174"/>
      <c r="CW206" s="174"/>
      <c r="CX206" s="174"/>
      <c r="CY206" s="174"/>
      <c r="CZ206" s="174"/>
      <c r="DA206" s="174"/>
      <c r="DB206" s="174"/>
      <c r="DC206" s="174"/>
      <c r="DD206" s="174"/>
    </row>
    <row r="207" spans="1:108" ht="33" customHeight="1">
      <c r="A207" s="258"/>
      <c r="B207" s="215" t="s">
        <v>365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6"/>
      <c r="AK207" s="259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6"/>
      <c r="AY207" s="174"/>
      <c r="AZ207" s="174"/>
      <c r="BA207" s="174"/>
      <c r="BB207" s="174"/>
      <c r="BC207" s="174"/>
      <c r="BD207" s="174"/>
      <c r="BE207" s="174"/>
      <c r="BF207" s="174"/>
      <c r="BG207" s="174"/>
      <c r="BH207" s="174"/>
      <c r="BI207" s="174"/>
      <c r="BJ207" s="174"/>
      <c r="BK207" s="174"/>
      <c r="BL207" s="174"/>
      <c r="BM207" s="174"/>
      <c r="BN207" s="174"/>
      <c r="BO207" s="174"/>
      <c r="BP207" s="174"/>
      <c r="BQ207" s="174"/>
      <c r="BR207" s="174"/>
      <c r="BS207" s="174"/>
      <c r="BT207" s="174"/>
      <c r="BU207" s="174"/>
      <c r="BV207" s="174"/>
      <c r="BW207" s="174"/>
      <c r="BX207" s="174"/>
      <c r="BY207" s="174"/>
      <c r="BZ207" s="174"/>
      <c r="CA207" s="174"/>
      <c r="CB207" s="174"/>
      <c r="CC207" s="174"/>
      <c r="CD207" s="174"/>
      <c r="CE207" s="174"/>
      <c r="CF207" s="174"/>
      <c r="CG207" s="174"/>
      <c r="CH207" s="174"/>
      <c r="CI207" s="174"/>
      <c r="CJ207" s="174"/>
      <c r="CK207" s="174"/>
      <c r="CL207" s="174"/>
      <c r="CM207" s="174"/>
      <c r="CN207" s="174"/>
      <c r="CO207" s="174"/>
      <c r="CP207" s="174"/>
      <c r="CQ207" s="174"/>
      <c r="CR207" s="174"/>
      <c r="CS207" s="174"/>
      <c r="CT207" s="174"/>
      <c r="CU207" s="174"/>
      <c r="CV207" s="174"/>
      <c r="CW207" s="174"/>
      <c r="CX207" s="174"/>
      <c r="CY207" s="174"/>
      <c r="CZ207" s="174"/>
      <c r="DA207" s="174"/>
      <c r="DB207" s="174"/>
      <c r="DC207" s="174"/>
      <c r="DD207" s="174"/>
    </row>
    <row r="208" spans="1:108" ht="33.75" customHeight="1">
      <c r="A208" s="258"/>
      <c r="B208" s="215" t="s">
        <v>366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6"/>
      <c r="AK208" s="259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6"/>
      <c r="AY208" s="174"/>
      <c r="AZ208" s="174"/>
      <c r="BA208" s="174"/>
      <c r="BB208" s="174"/>
      <c r="BC208" s="174"/>
      <c r="BD208" s="174"/>
      <c r="BE208" s="174"/>
      <c r="BF208" s="174"/>
      <c r="BG208" s="174"/>
      <c r="BH208" s="174"/>
      <c r="BI208" s="174"/>
      <c r="BJ208" s="174"/>
      <c r="BK208" s="174"/>
      <c r="BL208" s="174"/>
      <c r="BM208" s="174"/>
      <c r="BN208" s="174"/>
      <c r="BO208" s="174"/>
      <c r="BP208" s="174"/>
      <c r="BQ208" s="174"/>
      <c r="BR208" s="174"/>
      <c r="BS208" s="174"/>
      <c r="BT208" s="174"/>
      <c r="BU208" s="174"/>
      <c r="BV208" s="174"/>
      <c r="BW208" s="174"/>
      <c r="BX208" s="174"/>
      <c r="BY208" s="174"/>
      <c r="BZ208" s="174"/>
      <c r="CA208" s="174"/>
      <c r="CB208" s="174"/>
      <c r="CC208" s="174"/>
      <c r="CD208" s="174"/>
      <c r="CE208" s="174"/>
      <c r="CF208" s="174"/>
      <c r="CG208" s="174"/>
      <c r="CH208" s="174"/>
      <c r="CI208" s="174"/>
      <c r="CJ208" s="174"/>
      <c r="CK208" s="174"/>
      <c r="CL208" s="174"/>
      <c r="CM208" s="174"/>
      <c r="CN208" s="174"/>
      <c r="CO208" s="174"/>
      <c r="CP208" s="174"/>
      <c r="CQ208" s="174"/>
      <c r="CR208" s="174"/>
      <c r="CS208" s="174"/>
      <c r="CT208" s="174"/>
      <c r="CU208" s="174"/>
      <c r="CV208" s="174"/>
      <c r="CW208" s="174"/>
      <c r="CX208" s="174"/>
      <c r="CY208" s="174"/>
      <c r="CZ208" s="174"/>
      <c r="DA208" s="174"/>
      <c r="DB208" s="174"/>
      <c r="DC208" s="174"/>
      <c r="DD208" s="174"/>
    </row>
    <row r="209" spans="1:108" ht="31.5" customHeight="1">
      <c r="A209" s="258"/>
      <c r="B209" s="215" t="s">
        <v>367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6"/>
      <c r="AK209" s="259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6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  <c r="BO209" s="174"/>
      <c r="BP209" s="174"/>
      <c r="BQ209" s="174"/>
      <c r="BR209" s="174"/>
      <c r="BS209" s="174"/>
      <c r="BT209" s="174"/>
      <c r="BU209" s="174"/>
      <c r="BV209" s="174"/>
      <c r="BW209" s="174"/>
      <c r="BX209" s="174"/>
      <c r="BY209" s="174"/>
      <c r="BZ209" s="174"/>
      <c r="CA209" s="174"/>
      <c r="CB209" s="174"/>
      <c r="CC209" s="174"/>
      <c r="CD209" s="174"/>
      <c r="CE209" s="174"/>
      <c r="CF209" s="174"/>
      <c r="CG209" s="174"/>
      <c r="CH209" s="174"/>
      <c r="CI209" s="174"/>
      <c r="CJ209" s="174"/>
      <c r="CK209" s="174"/>
      <c r="CL209" s="174"/>
      <c r="CM209" s="174"/>
      <c r="CN209" s="174"/>
      <c r="CO209" s="174"/>
      <c r="CP209" s="174"/>
      <c r="CQ209" s="174"/>
      <c r="CR209" s="174"/>
      <c r="CS209" s="174"/>
      <c r="CT209" s="174"/>
      <c r="CU209" s="174"/>
      <c r="CV209" s="174"/>
      <c r="CW209" s="174"/>
      <c r="CX209" s="174"/>
      <c r="CY209" s="174"/>
      <c r="CZ209" s="174"/>
      <c r="DA209" s="174"/>
      <c r="DB209" s="174"/>
      <c r="DC209" s="174"/>
      <c r="DD209" s="174"/>
    </row>
    <row r="210" spans="1:108" ht="15.75">
      <c r="A210" s="266" t="s">
        <v>368</v>
      </c>
      <c r="B210" s="267"/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7"/>
      <c r="AZ210" s="267"/>
      <c r="BA210" s="267"/>
      <c r="BB210" s="267"/>
      <c r="BC210" s="267"/>
      <c r="BD210" s="267"/>
      <c r="BE210" s="267"/>
      <c r="BF210" s="267"/>
      <c r="BG210" s="267"/>
      <c r="BH210" s="267"/>
      <c r="BI210" s="267"/>
      <c r="BJ210" s="267"/>
      <c r="BK210" s="267"/>
      <c r="BL210" s="267"/>
      <c r="BM210" s="267"/>
      <c r="BN210" s="267"/>
      <c r="BO210" s="267"/>
      <c r="BP210" s="267"/>
      <c r="BQ210" s="267"/>
      <c r="BR210" s="267"/>
      <c r="BS210" s="267"/>
      <c r="BT210" s="267"/>
      <c r="BU210" s="267"/>
      <c r="BV210" s="267"/>
      <c r="BW210" s="267"/>
      <c r="BX210" s="267"/>
      <c r="BY210" s="267"/>
      <c r="BZ210" s="267"/>
      <c r="CA210" s="267"/>
      <c r="CB210" s="267"/>
      <c r="CC210" s="267"/>
      <c r="CD210" s="267"/>
      <c r="CE210" s="267"/>
      <c r="CF210" s="267"/>
      <c r="CG210" s="267"/>
      <c r="CH210" s="267"/>
      <c r="CI210" s="267"/>
      <c r="CJ210" s="267"/>
      <c r="CK210" s="267"/>
      <c r="CL210" s="267"/>
      <c r="CM210" s="267"/>
      <c r="CN210" s="267"/>
      <c r="CO210" s="267"/>
      <c r="CP210" s="267"/>
      <c r="CQ210" s="267"/>
      <c r="CR210" s="267"/>
      <c r="CS210" s="267"/>
      <c r="CT210" s="267"/>
      <c r="CU210" s="267"/>
      <c r="CV210" s="267"/>
      <c r="CW210" s="267"/>
      <c r="CX210" s="267"/>
      <c r="CY210" s="267"/>
      <c r="CZ210" s="267"/>
      <c r="DA210" s="267"/>
      <c r="DB210" s="267"/>
      <c r="DC210" s="267"/>
      <c r="DD210" s="268"/>
    </row>
    <row r="211" spans="1:108" ht="15" customHeight="1">
      <c r="A211" s="258"/>
      <c r="B211" s="215" t="s">
        <v>369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6"/>
      <c r="AK211" s="259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6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4"/>
      <c r="BO211" s="174"/>
      <c r="BP211" s="174"/>
      <c r="BQ211" s="174"/>
      <c r="BR211" s="174"/>
      <c r="BS211" s="174"/>
      <c r="BT211" s="174"/>
      <c r="BU211" s="174"/>
      <c r="BV211" s="174"/>
      <c r="BW211" s="174"/>
      <c r="BX211" s="174"/>
      <c r="BY211" s="174"/>
      <c r="BZ211" s="174"/>
      <c r="CA211" s="174"/>
      <c r="CB211" s="174"/>
      <c r="CC211" s="174"/>
      <c r="CD211" s="174"/>
      <c r="CE211" s="174"/>
      <c r="CF211" s="174"/>
      <c r="CG211" s="174"/>
      <c r="CH211" s="174"/>
      <c r="CI211" s="174"/>
      <c r="CJ211" s="174"/>
      <c r="CK211" s="174"/>
      <c r="CL211" s="174"/>
      <c r="CM211" s="174"/>
      <c r="CN211" s="174"/>
      <c r="CO211" s="174"/>
      <c r="CP211" s="174"/>
      <c r="CQ211" s="174"/>
      <c r="CR211" s="174"/>
      <c r="CS211" s="174"/>
      <c r="CT211" s="174"/>
      <c r="CU211" s="174"/>
      <c r="CV211" s="174"/>
      <c r="CW211" s="174"/>
      <c r="CX211" s="174"/>
      <c r="CY211" s="174"/>
      <c r="CZ211" s="174"/>
      <c r="DA211" s="174"/>
      <c r="DB211" s="174"/>
      <c r="DC211" s="174"/>
      <c r="DD211" s="174"/>
    </row>
    <row r="212" spans="1:108" ht="48" customHeight="1">
      <c r="A212" s="258"/>
      <c r="B212" s="215" t="s">
        <v>370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6"/>
      <c r="AK212" s="259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6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  <c r="BO212" s="174"/>
      <c r="BP212" s="174"/>
      <c r="BQ212" s="174"/>
      <c r="BR212" s="174"/>
      <c r="BS212" s="174"/>
      <c r="BT212" s="174"/>
      <c r="BU212" s="174"/>
      <c r="BV212" s="174"/>
      <c r="BW212" s="174"/>
      <c r="BX212" s="174"/>
      <c r="BY212" s="174"/>
      <c r="BZ212" s="174"/>
      <c r="CA212" s="174"/>
      <c r="CB212" s="174"/>
      <c r="CC212" s="174"/>
      <c r="CD212" s="174"/>
      <c r="CE212" s="174"/>
      <c r="CF212" s="174"/>
      <c r="CG212" s="174"/>
      <c r="CH212" s="174"/>
      <c r="CI212" s="174"/>
      <c r="CJ212" s="174"/>
      <c r="CK212" s="174"/>
      <c r="CL212" s="174"/>
      <c r="CM212" s="174"/>
      <c r="CN212" s="174"/>
      <c r="CO212" s="174"/>
      <c r="CP212" s="174"/>
      <c r="CQ212" s="174"/>
      <c r="CR212" s="174"/>
      <c r="CS212" s="174"/>
      <c r="CT212" s="174"/>
      <c r="CU212" s="174"/>
      <c r="CV212" s="174"/>
      <c r="CW212" s="174"/>
      <c r="CX212" s="174"/>
      <c r="CY212" s="174"/>
      <c r="CZ212" s="174"/>
      <c r="DA212" s="174"/>
      <c r="DB212" s="174"/>
      <c r="DC212" s="174"/>
      <c r="DD212" s="174"/>
    </row>
    <row r="213" spans="1:108" ht="46.5" customHeight="1">
      <c r="A213" s="258"/>
      <c r="B213" s="215" t="s">
        <v>371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6"/>
      <c r="AK213" s="259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6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  <c r="BO213" s="174"/>
      <c r="BP213" s="174"/>
      <c r="BQ213" s="174"/>
      <c r="BR213" s="174"/>
      <c r="BS213" s="174"/>
      <c r="BT213" s="174"/>
      <c r="BU213" s="174"/>
      <c r="BV213" s="174"/>
      <c r="BW213" s="174"/>
      <c r="BX213" s="174"/>
      <c r="BY213" s="174"/>
      <c r="BZ213" s="174"/>
      <c r="CA213" s="174"/>
      <c r="CB213" s="174"/>
      <c r="CC213" s="174"/>
      <c r="CD213" s="174"/>
      <c r="CE213" s="174"/>
      <c r="CF213" s="174"/>
      <c r="CG213" s="174"/>
      <c r="CH213" s="174"/>
      <c r="CI213" s="174"/>
      <c r="CJ213" s="174"/>
      <c r="CK213" s="174"/>
      <c r="CL213" s="174"/>
      <c r="CM213" s="174"/>
      <c r="CN213" s="174"/>
      <c r="CO213" s="174"/>
      <c r="CP213" s="174"/>
      <c r="CQ213" s="174"/>
      <c r="CR213" s="174"/>
      <c r="CS213" s="174"/>
      <c r="CT213" s="174"/>
      <c r="CU213" s="174"/>
      <c r="CV213" s="174"/>
      <c r="CW213" s="174"/>
      <c r="CX213" s="174"/>
      <c r="CY213" s="174"/>
      <c r="CZ213" s="174"/>
      <c r="DA213" s="174"/>
      <c r="DB213" s="174"/>
      <c r="DC213" s="174"/>
      <c r="DD213" s="174"/>
    </row>
    <row r="214" spans="1:108" ht="31.5" customHeight="1">
      <c r="A214" s="258"/>
      <c r="B214" s="215" t="s">
        <v>372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6"/>
      <c r="AK214" s="259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6"/>
      <c r="AY214" s="174"/>
      <c r="AZ214" s="174"/>
      <c r="BA214" s="174"/>
      <c r="BB214" s="174"/>
      <c r="BC214" s="174"/>
      <c r="BD214" s="174"/>
      <c r="BE214" s="174"/>
      <c r="BF214" s="174"/>
      <c r="BG214" s="174"/>
      <c r="BH214" s="174"/>
      <c r="BI214" s="174"/>
      <c r="BJ214" s="174"/>
      <c r="BK214" s="174"/>
      <c r="BL214" s="174"/>
      <c r="BM214" s="174"/>
      <c r="BN214" s="174"/>
      <c r="BO214" s="174"/>
      <c r="BP214" s="174"/>
      <c r="BQ214" s="174"/>
      <c r="BR214" s="174"/>
      <c r="BS214" s="174"/>
      <c r="BT214" s="174"/>
      <c r="BU214" s="174"/>
      <c r="BV214" s="174"/>
      <c r="BW214" s="174"/>
      <c r="BX214" s="174"/>
      <c r="BY214" s="174"/>
      <c r="BZ214" s="174"/>
      <c r="CA214" s="174"/>
      <c r="CB214" s="174"/>
      <c r="CC214" s="174"/>
      <c r="CD214" s="174"/>
      <c r="CE214" s="174"/>
      <c r="CF214" s="174"/>
      <c r="CG214" s="174"/>
      <c r="CH214" s="174"/>
      <c r="CI214" s="174"/>
      <c r="CJ214" s="174"/>
      <c r="CK214" s="174"/>
      <c r="CL214" s="174"/>
      <c r="CM214" s="174"/>
      <c r="CN214" s="174"/>
      <c r="CO214" s="174"/>
      <c r="CP214" s="174"/>
      <c r="CQ214" s="174"/>
      <c r="CR214" s="174"/>
      <c r="CS214" s="174"/>
      <c r="CT214" s="174"/>
      <c r="CU214" s="174"/>
      <c r="CV214" s="174"/>
      <c r="CW214" s="174"/>
      <c r="CX214" s="174"/>
      <c r="CY214" s="174"/>
      <c r="CZ214" s="174"/>
      <c r="DA214" s="174"/>
      <c r="DB214" s="174"/>
      <c r="DC214" s="174"/>
      <c r="DD214" s="174"/>
    </row>
    <row r="215" spans="1:108" ht="33" customHeight="1">
      <c r="A215" s="258"/>
      <c r="B215" s="215" t="s">
        <v>373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6"/>
      <c r="AK215" s="259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6"/>
      <c r="AY215" s="174"/>
      <c r="AZ215" s="174"/>
      <c r="BA215" s="174"/>
      <c r="BB215" s="174"/>
      <c r="BC215" s="174"/>
      <c r="BD215" s="174"/>
      <c r="BE215" s="174"/>
      <c r="BF215" s="174"/>
      <c r="BG215" s="174"/>
      <c r="BH215" s="174"/>
      <c r="BI215" s="174"/>
      <c r="BJ215" s="174"/>
      <c r="BK215" s="174"/>
      <c r="BL215" s="174"/>
      <c r="BM215" s="174"/>
      <c r="BN215" s="174"/>
      <c r="BO215" s="174"/>
      <c r="BP215" s="174"/>
      <c r="BQ215" s="174"/>
      <c r="BR215" s="174"/>
      <c r="BS215" s="174"/>
      <c r="BT215" s="174"/>
      <c r="BU215" s="174"/>
      <c r="BV215" s="174"/>
      <c r="BW215" s="174"/>
      <c r="BX215" s="174"/>
      <c r="BY215" s="174"/>
      <c r="BZ215" s="174"/>
      <c r="CA215" s="174"/>
      <c r="CB215" s="174"/>
      <c r="CC215" s="174"/>
      <c r="CD215" s="174"/>
      <c r="CE215" s="174"/>
      <c r="CF215" s="174"/>
      <c r="CG215" s="174"/>
      <c r="CH215" s="174"/>
      <c r="CI215" s="174"/>
      <c r="CJ215" s="174"/>
      <c r="CK215" s="174"/>
      <c r="CL215" s="174"/>
      <c r="CM215" s="174"/>
      <c r="CN215" s="174"/>
      <c r="CO215" s="174"/>
      <c r="CP215" s="174"/>
      <c r="CQ215" s="174"/>
      <c r="CR215" s="174"/>
      <c r="CS215" s="174"/>
      <c r="CT215" s="174"/>
      <c r="CU215" s="174"/>
      <c r="CV215" s="174"/>
      <c r="CW215" s="174"/>
      <c r="CX215" s="174"/>
      <c r="CY215" s="174"/>
      <c r="CZ215" s="174"/>
      <c r="DA215" s="174"/>
      <c r="DB215" s="174"/>
      <c r="DC215" s="174"/>
      <c r="DD215" s="174"/>
    </row>
    <row r="216" spans="1:108" ht="31.5" customHeight="1">
      <c r="A216" s="258"/>
      <c r="B216" s="215" t="s">
        <v>374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259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6"/>
      <c r="AY216" s="174"/>
      <c r="AZ216" s="174"/>
      <c r="BA216" s="174"/>
      <c r="BB216" s="174"/>
      <c r="BC216" s="174"/>
      <c r="BD216" s="174"/>
      <c r="BE216" s="174"/>
      <c r="BF216" s="174"/>
      <c r="BG216" s="174"/>
      <c r="BH216" s="174"/>
      <c r="BI216" s="174"/>
      <c r="BJ216" s="174"/>
      <c r="BK216" s="174"/>
      <c r="BL216" s="174"/>
      <c r="BM216" s="174"/>
      <c r="BN216" s="174"/>
      <c r="BO216" s="174"/>
      <c r="BP216" s="174"/>
      <c r="BQ216" s="174"/>
      <c r="BR216" s="174"/>
      <c r="BS216" s="174"/>
      <c r="BT216" s="174"/>
      <c r="BU216" s="174"/>
      <c r="BV216" s="174"/>
      <c r="BW216" s="174"/>
      <c r="BX216" s="174"/>
      <c r="BY216" s="174"/>
      <c r="BZ216" s="174"/>
      <c r="CA216" s="174"/>
      <c r="CB216" s="174"/>
      <c r="CC216" s="174"/>
      <c r="CD216" s="174"/>
      <c r="CE216" s="174"/>
      <c r="CF216" s="174"/>
      <c r="CG216" s="174"/>
      <c r="CH216" s="174"/>
      <c r="CI216" s="174"/>
      <c r="CJ216" s="174"/>
      <c r="CK216" s="174"/>
      <c r="CL216" s="174"/>
      <c r="CM216" s="174"/>
      <c r="CN216" s="174"/>
      <c r="CO216" s="174"/>
      <c r="CP216" s="174"/>
      <c r="CQ216" s="174"/>
      <c r="CR216" s="174"/>
      <c r="CS216" s="174"/>
      <c r="CT216" s="174"/>
      <c r="CU216" s="174"/>
      <c r="CV216" s="174"/>
      <c r="CW216" s="174"/>
      <c r="CX216" s="174"/>
      <c r="CY216" s="174"/>
      <c r="CZ216" s="174"/>
      <c r="DA216" s="174"/>
      <c r="DB216" s="174"/>
      <c r="DC216" s="174"/>
      <c r="DD216" s="174"/>
    </row>
    <row r="217" spans="1:108" ht="15.75">
      <c r="A217" s="266" t="s">
        <v>375</v>
      </c>
      <c r="B217" s="267"/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267"/>
      <c r="BB217" s="267"/>
      <c r="BC217" s="267"/>
      <c r="BD217" s="267"/>
      <c r="BE217" s="267"/>
      <c r="BF217" s="267"/>
      <c r="BG217" s="267"/>
      <c r="BH217" s="267"/>
      <c r="BI217" s="267"/>
      <c r="BJ217" s="267"/>
      <c r="BK217" s="267"/>
      <c r="BL217" s="267"/>
      <c r="BM217" s="267"/>
      <c r="BN217" s="267"/>
      <c r="BO217" s="267"/>
      <c r="BP217" s="267"/>
      <c r="BQ217" s="267"/>
      <c r="BR217" s="267"/>
      <c r="BS217" s="267"/>
      <c r="BT217" s="267"/>
      <c r="BU217" s="267"/>
      <c r="BV217" s="267"/>
      <c r="BW217" s="267"/>
      <c r="BX217" s="267"/>
      <c r="BY217" s="267"/>
      <c r="BZ217" s="267"/>
      <c r="CA217" s="267"/>
      <c r="CB217" s="267"/>
      <c r="CC217" s="267"/>
      <c r="CD217" s="267"/>
      <c r="CE217" s="267"/>
      <c r="CF217" s="267"/>
      <c r="CG217" s="267"/>
      <c r="CH217" s="267"/>
      <c r="CI217" s="267"/>
      <c r="CJ217" s="267"/>
      <c r="CK217" s="267"/>
      <c r="CL217" s="267"/>
      <c r="CM217" s="267"/>
      <c r="CN217" s="267"/>
      <c r="CO217" s="267"/>
      <c r="CP217" s="267"/>
      <c r="CQ217" s="267"/>
      <c r="CR217" s="267"/>
      <c r="CS217" s="267"/>
      <c r="CT217" s="267"/>
      <c r="CU217" s="267"/>
      <c r="CV217" s="267"/>
      <c r="CW217" s="267"/>
      <c r="CX217" s="267"/>
      <c r="CY217" s="267"/>
      <c r="CZ217" s="267"/>
      <c r="DA217" s="267"/>
      <c r="DB217" s="267"/>
      <c r="DC217" s="267"/>
      <c r="DD217" s="268"/>
    </row>
    <row r="218" spans="1:108" ht="36.75" customHeight="1">
      <c r="A218" s="258"/>
      <c r="B218" s="215" t="s">
        <v>376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6"/>
      <c r="AK218" s="259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6"/>
      <c r="AY218" s="174"/>
      <c r="AZ218" s="174"/>
      <c r="BA218" s="174"/>
      <c r="BB218" s="174"/>
      <c r="BC218" s="174"/>
      <c r="BD218" s="174"/>
      <c r="BE218" s="174"/>
      <c r="BF218" s="174"/>
      <c r="BG218" s="174"/>
      <c r="BH218" s="174"/>
      <c r="BI218" s="174"/>
      <c r="BJ218" s="174"/>
      <c r="BK218" s="174"/>
      <c r="BL218" s="174"/>
      <c r="BM218" s="174"/>
      <c r="BN218" s="174"/>
      <c r="BO218" s="174"/>
      <c r="BP218" s="174"/>
      <c r="BQ218" s="174"/>
      <c r="BR218" s="174"/>
      <c r="BS218" s="174"/>
      <c r="BT218" s="174"/>
      <c r="BU218" s="174"/>
      <c r="BV218" s="174"/>
      <c r="BW218" s="174"/>
      <c r="BX218" s="174"/>
      <c r="BY218" s="174"/>
      <c r="BZ218" s="174"/>
      <c r="CA218" s="174"/>
      <c r="CB218" s="174"/>
      <c r="CC218" s="174"/>
      <c r="CD218" s="174"/>
      <c r="CE218" s="174"/>
      <c r="CF218" s="174"/>
      <c r="CG218" s="174"/>
      <c r="CH218" s="174"/>
      <c r="CI218" s="174"/>
      <c r="CJ218" s="174"/>
      <c r="CK218" s="174"/>
      <c r="CL218" s="174"/>
      <c r="CM218" s="174"/>
      <c r="CN218" s="174"/>
      <c r="CO218" s="174"/>
      <c r="CP218" s="174"/>
      <c r="CQ218" s="174"/>
      <c r="CR218" s="174"/>
      <c r="CS218" s="174"/>
      <c r="CT218" s="174"/>
      <c r="CU218" s="174"/>
      <c r="CV218" s="174"/>
      <c r="CW218" s="174"/>
      <c r="CX218" s="174"/>
      <c r="CY218" s="174"/>
      <c r="CZ218" s="174"/>
      <c r="DA218" s="174"/>
      <c r="DB218" s="174"/>
      <c r="DC218" s="174"/>
      <c r="DD218" s="174"/>
    </row>
    <row r="219" spans="1:108" ht="33.75" customHeight="1">
      <c r="A219" s="258"/>
      <c r="B219" s="215" t="s">
        <v>377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6"/>
      <c r="AK219" s="259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6"/>
      <c r="AY219" s="174"/>
      <c r="AZ219" s="174"/>
      <c r="BA219" s="174"/>
      <c r="BB219" s="174"/>
      <c r="BC219" s="174"/>
      <c r="BD219" s="174"/>
      <c r="BE219" s="174"/>
      <c r="BF219" s="174"/>
      <c r="BG219" s="174"/>
      <c r="BH219" s="174"/>
      <c r="BI219" s="174"/>
      <c r="BJ219" s="174"/>
      <c r="BK219" s="174"/>
      <c r="BL219" s="174"/>
      <c r="BM219" s="174"/>
      <c r="BN219" s="174"/>
      <c r="BO219" s="174"/>
      <c r="BP219" s="174"/>
      <c r="BQ219" s="174"/>
      <c r="BR219" s="174"/>
      <c r="BS219" s="174"/>
      <c r="BT219" s="174"/>
      <c r="BU219" s="174"/>
      <c r="BV219" s="174"/>
      <c r="BW219" s="174"/>
      <c r="BX219" s="174"/>
      <c r="BY219" s="174"/>
      <c r="BZ219" s="174"/>
      <c r="CA219" s="174"/>
      <c r="CB219" s="174"/>
      <c r="CC219" s="174"/>
      <c r="CD219" s="174"/>
      <c r="CE219" s="174"/>
      <c r="CF219" s="174"/>
      <c r="CG219" s="174"/>
      <c r="CH219" s="174"/>
      <c r="CI219" s="174"/>
      <c r="CJ219" s="174"/>
      <c r="CK219" s="174"/>
      <c r="CL219" s="174"/>
      <c r="CM219" s="174"/>
      <c r="CN219" s="174"/>
      <c r="CO219" s="174"/>
      <c r="CP219" s="174"/>
      <c r="CQ219" s="174"/>
      <c r="CR219" s="174"/>
      <c r="CS219" s="174"/>
      <c r="CT219" s="174"/>
      <c r="CU219" s="174"/>
      <c r="CV219" s="174"/>
      <c r="CW219" s="174"/>
      <c r="CX219" s="174"/>
      <c r="CY219" s="174"/>
      <c r="CZ219" s="174"/>
      <c r="DA219" s="174"/>
      <c r="DB219" s="174"/>
      <c r="DC219" s="174"/>
      <c r="DD219" s="174"/>
    </row>
    <row r="220" spans="1:108" ht="45.75" customHeight="1">
      <c r="A220" s="258"/>
      <c r="B220" s="215" t="s">
        <v>378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6"/>
      <c r="AK220" s="259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6"/>
      <c r="AY220" s="174"/>
      <c r="AZ220" s="174"/>
      <c r="BA220" s="174"/>
      <c r="BB220" s="174"/>
      <c r="BC220" s="174"/>
      <c r="BD220" s="174"/>
      <c r="BE220" s="174"/>
      <c r="BF220" s="174"/>
      <c r="BG220" s="174"/>
      <c r="BH220" s="174"/>
      <c r="BI220" s="174"/>
      <c r="BJ220" s="174"/>
      <c r="BK220" s="174"/>
      <c r="BL220" s="174"/>
      <c r="BM220" s="174"/>
      <c r="BN220" s="174"/>
      <c r="BO220" s="174"/>
      <c r="BP220" s="174"/>
      <c r="BQ220" s="174"/>
      <c r="BR220" s="174"/>
      <c r="BS220" s="174"/>
      <c r="BT220" s="174"/>
      <c r="BU220" s="174"/>
      <c r="BV220" s="174"/>
      <c r="BW220" s="174"/>
      <c r="BX220" s="174"/>
      <c r="BY220" s="174"/>
      <c r="BZ220" s="174"/>
      <c r="CA220" s="174"/>
      <c r="CB220" s="174"/>
      <c r="CC220" s="174"/>
      <c r="CD220" s="174"/>
      <c r="CE220" s="174"/>
      <c r="CF220" s="174"/>
      <c r="CG220" s="174"/>
      <c r="CH220" s="174"/>
      <c r="CI220" s="174"/>
      <c r="CJ220" s="174"/>
      <c r="CK220" s="174"/>
      <c r="CL220" s="174"/>
      <c r="CM220" s="174"/>
      <c r="CN220" s="174"/>
      <c r="CO220" s="174"/>
      <c r="CP220" s="174"/>
      <c r="CQ220" s="174"/>
      <c r="CR220" s="174"/>
      <c r="CS220" s="174"/>
      <c r="CT220" s="174"/>
      <c r="CU220" s="174"/>
      <c r="CV220" s="174"/>
      <c r="CW220" s="174"/>
      <c r="CX220" s="174"/>
      <c r="CY220" s="174"/>
      <c r="CZ220" s="174"/>
      <c r="DA220" s="174"/>
      <c r="DB220" s="174"/>
      <c r="DC220" s="174"/>
      <c r="DD220" s="174"/>
    </row>
    <row r="221" spans="1:108" ht="45.75" customHeight="1">
      <c r="A221" s="258"/>
      <c r="B221" s="215" t="s">
        <v>379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6"/>
      <c r="AK221" s="259"/>
      <c r="AL221" s="215"/>
      <c r="AM221" s="215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6"/>
      <c r="AY221" s="174"/>
      <c r="AZ221" s="174"/>
      <c r="BA221" s="174"/>
      <c r="BB221" s="174"/>
      <c r="BC221" s="174"/>
      <c r="BD221" s="174"/>
      <c r="BE221" s="174"/>
      <c r="BF221" s="174"/>
      <c r="BG221" s="174"/>
      <c r="BH221" s="174"/>
      <c r="BI221" s="174"/>
      <c r="BJ221" s="174"/>
      <c r="BK221" s="174"/>
      <c r="BL221" s="174"/>
      <c r="BM221" s="174"/>
      <c r="BN221" s="174"/>
      <c r="BO221" s="174"/>
      <c r="BP221" s="174"/>
      <c r="BQ221" s="174"/>
      <c r="BR221" s="174"/>
      <c r="BS221" s="174"/>
      <c r="BT221" s="174"/>
      <c r="BU221" s="174"/>
      <c r="BV221" s="174"/>
      <c r="BW221" s="174"/>
      <c r="BX221" s="174"/>
      <c r="BY221" s="174"/>
      <c r="BZ221" s="174"/>
      <c r="CA221" s="174"/>
      <c r="CB221" s="174"/>
      <c r="CC221" s="174"/>
      <c r="CD221" s="174"/>
      <c r="CE221" s="174"/>
      <c r="CF221" s="174"/>
      <c r="CG221" s="174"/>
      <c r="CH221" s="174"/>
      <c r="CI221" s="174"/>
      <c r="CJ221" s="174"/>
      <c r="CK221" s="174"/>
      <c r="CL221" s="174"/>
      <c r="CM221" s="174"/>
      <c r="CN221" s="174"/>
      <c r="CO221" s="174"/>
      <c r="CP221" s="174"/>
      <c r="CQ221" s="174"/>
      <c r="CR221" s="174"/>
      <c r="CS221" s="174"/>
      <c r="CT221" s="174"/>
      <c r="CU221" s="174"/>
      <c r="CV221" s="174"/>
      <c r="CW221" s="174"/>
      <c r="CX221" s="174"/>
      <c r="CY221" s="174"/>
      <c r="CZ221" s="174"/>
      <c r="DA221" s="174"/>
      <c r="DB221" s="174"/>
      <c r="DC221" s="174"/>
      <c r="DD221" s="174"/>
    </row>
    <row r="222" spans="1:108" ht="35.25" customHeight="1">
      <c r="A222" s="258"/>
      <c r="B222" s="215" t="s">
        <v>380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259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6"/>
      <c r="AY222" s="174"/>
      <c r="AZ222" s="174"/>
      <c r="BA222" s="174"/>
      <c r="BB222" s="174"/>
      <c r="BC222" s="174"/>
      <c r="BD222" s="174"/>
      <c r="BE222" s="174"/>
      <c r="BF222" s="174"/>
      <c r="BG222" s="174"/>
      <c r="BH222" s="174"/>
      <c r="BI222" s="174"/>
      <c r="BJ222" s="174"/>
      <c r="BK222" s="174"/>
      <c r="BL222" s="174"/>
      <c r="BM222" s="174"/>
      <c r="BN222" s="174"/>
      <c r="BO222" s="174"/>
      <c r="BP222" s="174"/>
      <c r="BQ222" s="174"/>
      <c r="BR222" s="174"/>
      <c r="BS222" s="174"/>
      <c r="BT222" s="174"/>
      <c r="BU222" s="174"/>
      <c r="BV222" s="174"/>
      <c r="BW222" s="174"/>
      <c r="BX222" s="174"/>
      <c r="BY222" s="174"/>
      <c r="BZ222" s="174"/>
      <c r="CA222" s="174"/>
      <c r="CB222" s="174"/>
      <c r="CC222" s="174"/>
      <c r="CD222" s="174"/>
      <c r="CE222" s="174"/>
      <c r="CF222" s="174"/>
      <c r="CG222" s="174"/>
      <c r="CH222" s="174"/>
      <c r="CI222" s="174"/>
      <c r="CJ222" s="174"/>
      <c r="CK222" s="174"/>
      <c r="CL222" s="174"/>
      <c r="CM222" s="174"/>
      <c r="CN222" s="174"/>
      <c r="CO222" s="174"/>
      <c r="CP222" s="174"/>
      <c r="CQ222" s="174"/>
      <c r="CR222" s="174"/>
      <c r="CS222" s="174"/>
      <c r="CT222" s="174"/>
      <c r="CU222" s="174"/>
      <c r="CV222" s="174"/>
      <c r="CW222" s="174"/>
      <c r="CX222" s="174"/>
      <c r="CY222" s="174"/>
      <c r="CZ222" s="174"/>
      <c r="DA222" s="174"/>
      <c r="DB222" s="174"/>
      <c r="DC222" s="174"/>
      <c r="DD222" s="174"/>
    </row>
    <row r="223" spans="1:108" ht="30.75" customHeight="1">
      <c r="A223" s="258"/>
      <c r="B223" s="215" t="s">
        <v>381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6"/>
      <c r="AK223" s="259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6"/>
      <c r="AY223" s="174"/>
      <c r="AZ223" s="174"/>
      <c r="BA223" s="174"/>
      <c r="BB223" s="174"/>
      <c r="BC223" s="174"/>
      <c r="BD223" s="174"/>
      <c r="BE223" s="174"/>
      <c r="BF223" s="174"/>
      <c r="BG223" s="174"/>
      <c r="BH223" s="174"/>
      <c r="BI223" s="174"/>
      <c r="BJ223" s="174"/>
      <c r="BK223" s="174"/>
      <c r="BL223" s="174"/>
      <c r="BM223" s="174"/>
      <c r="BN223" s="174"/>
      <c r="BO223" s="174"/>
      <c r="BP223" s="174"/>
      <c r="BQ223" s="174"/>
      <c r="BR223" s="174"/>
      <c r="BS223" s="174"/>
      <c r="BT223" s="174"/>
      <c r="BU223" s="174"/>
      <c r="BV223" s="174"/>
      <c r="BW223" s="174"/>
      <c r="BX223" s="174"/>
      <c r="BY223" s="174"/>
      <c r="BZ223" s="174"/>
      <c r="CA223" s="174"/>
      <c r="CB223" s="174"/>
      <c r="CC223" s="174"/>
      <c r="CD223" s="174"/>
      <c r="CE223" s="174"/>
      <c r="CF223" s="174"/>
      <c r="CG223" s="174"/>
      <c r="CH223" s="174"/>
      <c r="CI223" s="174"/>
      <c r="CJ223" s="174"/>
      <c r="CK223" s="174"/>
      <c r="CL223" s="174"/>
      <c r="CM223" s="174"/>
      <c r="CN223" s="174"/>
      <c r="CO223" s="174"/>
      <c r="CP223" s="174"/>
      <c r="CQ223" s="174"/>
      <c r="CR223" s="174"/>
      <c r="CS223" s="174"/>
      <c r="CT223" s="174"/>
      <c r="CU223" s="174"/>
      <c r="CV223" s="174"/>
      <c r="CW223" s="174"/>
      <c r="CX223" s="174"/>
      <c r="CY223" s="174"/>
      <c r="CZ223" s="174"/>
      <c r="DA223" s="174"/>
      <c r="DB223" s="174"/>
      <c r="DC223" s="174"/>
      <c r="DD223" s="174"/>
    </row>
    <row r="224" spans="1:108" ht="15.75">
      <c r="A224" s="266" t="s">
        <v>382</v>
      </c>
      <c r="B224" s="267"/>
      <c r="C224" s="267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267"/>
      <c r="AQ224" s="267"/>
      <c r="AR224" s="267"/>
      <c r="AS224" s="267"/>
      <c r="AT224" s="267"/>
      <c r="AU224" s="267"/>
      <c r="AV224" s="267"/>
      <c r="AW224" s="267"/>
      <c r="AX224" s="267"/>
      <c r="AY224" s="267"/>
      <c r="AZ224" s="267"/>
      <c r="BA224" s="267"/>
      <c r="BB224" s="267"/>
      <c r="BC224" s="267"/>
      <c r="BD224" s="267"/>
      <c r="BE224" s="267"/>
      <c r="BF224" s="267"/>
      <c r="BG224" s="267"/>
      <c r="BH224" s="267"/>
      <c r="BI224" s="267"/>
      <c r="BJ224" s="267"/>
      <c r="BK224" s="267"/>
      <c r="BL224" s="267"/>
      <c r="BM224" s="267"/>
      <c r="BN224" s="267"/>
      <c r="BO224" s="267"/>
      <c r="BP224" s="267"/>
      <c r="BQ224" s="267"/>
      <c r="BR224" s="267"/>
      <c r="BS224" s="267"/>
      <c r="BT224" s="267"/>
      <c r="BU224" s="267"/>
      <c r="BV224" s="267"/>
      <c r="BW224" s="267"/>
      <c r="BX224" s="267"/>
      <c r="BY224" s="267"/>
      <c r="BZ224" s="267"/>
      <c r="CA224" s="267"/>
      <c r="CB224" s="267"/>
      <c r="CC224" s="267"/>
      <c r="CD224" s="267"/>
      <c r="CE224" s="267"/>
      <c r="CF224" s="267"/>
      <c r="CG224" s="267"/>
      <c r="CH224" s="267"/>
      <c r="CI224" s="267"/>
      <c r="CJ224" s="267"/>
      <c r="CK224" s="267"/>
      <c r="CL224" s="267"/>
      <c r="CM224" s="267"/>
      <c r="CN224" s="267"/>
      <c r="CO224" s="267"/>
      <c r="CP224" s="267"/>
      <c r="CQ224" s="267"/>
      <c r="CR224" s="267"/>
      <c r="CS224" s="267"/>
      <c r="CT224" s="267"/>
      <c r="CU224" s="267"/>
      <c r="CV224" s="267"/>
      <c r="CW224" s="267"/>
      <c r="CX224" s="267"/>
      <c r="CY224" s="267"/>
      <c r="CZ224" s="267"/>
      <c r="DA224" s="267"/>
      <c r="DB224" s="267"/>
      <c r="DC224" s="267"/>
      <c r="DD224" s="268"/>
    </row>
    <row r="225" spans="1:108" ht="15" customHeight="1">
      <c r="A225" s="258"/>
      <c r="B225" s="215" t="s">
        <v>383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6"/>
      <c r="AK225" s="259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6"/>
      <c r="AY225" s="174"/>
      <c r="AZ225" s="174"/>
      <c r="BA225" s="174"/>
      <c r="BB225" s="174"/>
      <c r="BC225" s="174"/>
      <c r="BD225" s="174"/>
      <c r="BE225" s="174"/>
      <c r="BF225" s="174"/>
      <c r="BG225" s="174"/>
      <c r="BH225" s="174"/>
      <c r="BI225" s="174"/>
      <c r="BJ225" s="174"/>
      <c r="BK225" s="174"/>
      <c r="BL225" s="174"/>
      <c r="BM225" s="174"/>
      <c r="BN225" s="174"/>
      <c r="BO225" s="174"/>
      <c r="BP225" s="174"/>
      <c r="BQ225" s="174"/>
      <c r="BR225" s="174"/>
      <c r="BS225" s="174"/>
      <c r="BT225" s="174"/>
      <c r="BU225" s="174"/>
      <c r="BV225" s="174"/>
      <c r="BW225" s="174"/>
      <c r="BX225" s="174"/>
      <c r="BY225" s="174"/>
      <c r="BZ225" s="174"/>
      <c r="CA225" s="174"/>
      <c r="CB225" s="174"/>
      <c r="CC225" s="174"/>
      <c r="CD225" s="174"/>
      <c r="CE225" s="174"/>
      <c r="CF225" s="174"/>
      <c r="CG225" s="174"/>
      <c r="CH225" s="174"/>
      <c r="CI225" s="174"/>
      <c r="CJ225" s="174"/>
      <c r="CK225" s="174"/>
      <c r="CL225" s="174"/>
      <c r="CM225" s="174"/>
      <c r="CN225" s="174"/>
      <c r="CO225" s="174"/>
      <c r="CP225" s="174"/>
      <c r="CQ225" s="174"/>
      <c r="CR225" s="174"/>
      <c r="CS225" s="174"/>
      <c r="CT225" s="174"/>
      <c r="CU225" s="174"/>
      <c r="CV225" s="174"/>
      <c r="CW225" s="174"/>
      <c r="CX225" s="174"/>
      <c r="CY225" s="174"/>
      <c r="CZ225" s="174"/>
      <c r="DA225" s="174"/>
      <c r="DB225" s="174"/>
      <c r="DC225" s="174"/>
      <c r="DD225" s="174"/>
    </row>
    <row r="226" spans="1:108" ht="30.75" customHeight="1">
      <c r="A226" s="258"/>
      <c r="B226" s="215" t="s">
        <v>384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6"/>
      <c r="AK226" s="259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6"/>
      <c r="AY226" s="174"/>
      <c r="AZ226" s="174"/>
      <c r="BA226" s="174"/>
      <c r="BB226" s="174"/>
      <c r="BC226" s="174"/>
      <c r="BD226" s="174"/>
      <c r="BE226" s="174"/>
      <c r="BF226" s="174"/>
      <c r="BG226" s="174"/>
      <c r="BH226" s="174"/>
      <c r="BI226" s="174"/>
      <c r="BJ226" s="174"/>
      <c r="BK226" s="174"/>
      <c r="BL226" s="174"/>
      <c r="BM226" s="174"/>
      <c r="BN226" s="174"/>
      <c r="BO226" s="174"/>
      <c r="BP226" s="174"/>
      <c r="BQ226" s="174"/>
      <c r="BR226" s="174"/>
      <c r="BS226" s="174"/>
      <c r="BT226" s="174"/>
      <c r="BU226" s="174"/>
      <c r="BV226" s="174"/>
      <c r="BW226" s="174"/>
      <c r="BX226" s="174"/>
      <c r="BY226" s="174"/>
      <c r="BZ226" s="174"/>
      <c r="CA226" s="174"/>
      <c r="CB226" s="174"/>
      <c r="CC226" s="174"/>
      <c r="CD226" s="174"/>
      <c r="CE226" s="174"/>
      <c r="CF226" s="174"/>
      <c r="CG226" s="174"/>
      <c r="CH226" s="174"/>
      <c r="CI226" s="174"/>
      <c r="CJ226" s="174"/>
      <c r="CK226" s="174"/>
      <c r="CL226" s="174"/>
      <c r="CM226" s="174"/>
      <c r="CN226" s="174"/>
      <c r="CO226" s="174"/>
      <c r="CP226" s="174"/>
      <c r="CQ226" s="174"/>
      <c r="CR226" s="174"/>
      <c r="CS226" s="174"/>
      <c r="CT226" s="174"/>
      <c r="CU226" s="174"/>
      <c r="CV226" s="174"/>
      <c r="CW226" s="174"/>
      <c r="CX226" s="174"/>
      <c r="CY226" s="174"/>
      <c r="CZ226" s="174"/>
      <c r="DA226" s="174"/>
      <c r="DB226" s="174"/>
      <c r="DC226" s="174"/>
      <c r="DD226" s="174"/>
    </row>
    <row r="227" spans="1:108" ht="48" customHeight="1">
      <c r="A227" s="258"/>
      <c r="B227" s="215" t="s">
        <v>385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5"/>
      <c r="AJ227" s="216"/>
      <c r="AK227" s="259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6"/>
      <c r="AY227" s="174"/>
      <c r="AZ227" s="174"/>
      <c r="BA227" s="174"/>
      <c r="BB227" s="174"/>
      <c r="BC227" s="174"/>
      <c r="BD227" s="174"/>
      <c r="BE227" s="174"/>
      <c r="BF227" s="174"/>
      <c r="BG227" s="174"/>
      <c r="BH227" s="174"/>
      <c r="BI227" s="174"/>
      <c r="BJ227" s="174"/>
      <c r="BK227" s="174"/>
      <c r="BL227" s="174"/>
      <c r="BM227" s="174"/>
      <c r="BN227" s="174"/>
      <c r="BO227" s="174"/>
      <c r="BP227" s="174"/>
      <c r="BQ227" s="174"/>
      <c r="BR227" s="174"/>
      <c r="BS227" s="174"/>
      <c r="BT227" s="174"/>
      <c r="BU227" s="174"/>
      <c r="BV227" s="174"/>
      <c r="BW227" s="174"/>
      <c r="BX227" s="174"/>
      <c r="BY227" s="174"/>
      <c r="BZ227" s="174"/>
      <c r="CA227" s="174"/>
      <c r="CB227" s="174"/>
      <c r="CC227" s="174"/>
      <c r="CD227" s="174"/>
      <c r="CE227" s="174"/>
      <c r="CF227" s="174"/>
      <c r="CG227" s="174"/>
      <c r="CH227" s="174"/>
      <c r="CI227" s="174"/>
      <c r="CJ227" s="174"/>
      <c r="CK227" s="174"/>
      <c r="CL227" s="174"/>
      <c r="CM227" s="174"/>
      <c r="CN227" s="174"/>
      <c r="CO227" s="174"/>
      <c r="CP227" s="174"/>
      <c r="CQ227" s="174"/>
      <c r="CR227" s="174"/>
      <c r="CS227" s="174"/>
      <c r="CT227" s="174"/>
      <c r="CU227" s="174"/>
      <c r="CV227" s="174"/>
      <c r="CW227" s="174"/>
      <c r="CX227" s="174"/>
      <c r="CY227" s="174"/>
      <c r="CZ227" s="174"/>
      <c r="DA227" s="174"/>
      <c r="DB227" s="174"/>
      <c r="DC227" s="174"/>
      <c r="DD227" s="174"/>
    </row>
    <row r="228" spans="1:108" ht="15.75">
      <c r="A228" s="258"/>
      <c r="B228" s="215" t="s">
        <v>386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6"/>
      <c r="AK228" s="259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6"/>
      <c r="AY228" s="174"/>
      <c r="AZ228" s="174"/>
      <c r="BA228" s="174"/>
      <c r="BB228" s="174"/>
      <c r="BC228" s="174"/>
      <c r="BD228" s="174"/>
      <c r="BE228" s="174"/>
      <c r="BF228" s="174"/>
      <c r="BG228" s="174"/>
      <c r="BH228" s="174"/>
      <c r="BI228" s="174"/>
      <c r="BJ228" s="174"/>
      <c r="BK228" s="174"/>
      <c r="BL228" s="174"/>
      <c r="BM228" s="174"/>
      <c r="BN228" s="174"/>
      <c r="BO228" s="174"/>
      <c r="BP228" s="174"/>
      <c r="BQ228" s="174"/>
      <c r="BR228" s="174"/>
      <c r="BS228" s="174"/>
      <c r="BT228" s="174"/>
      <c r="BU228" s="174"/>
      <c r="BV228" s="174"/>
      <c r="BW228" s="174"/>
      <c r="BX228" s="174"/>
      <c r="BY228" s="174"/>
      <c r="BZ228" s="174"/>
      <c r="CA228" s="174"/>
      <c r="CB228" s="174"/>
      <c r="CC228" s="174"/>
      <c r="CD228" s="174"/>
      <c r="CE228" s="174"/>
      <c r="CF228" s="174"/>
      <c r="CG228" s="174"/>
      <c r="CH228" s="174"/>
      <c r="CI228" s="174"/>
      <c r="CJ228" s="174"/>
      <c r="CK228" s="174"/>
      <c r="CL228" s="174"/>
      <c r="CM228" s="174"/>
      <c r="CN228" s="174"/>
      <c r="CO228" s="174"/>
      <c r="CP228" s="174"/>
      <c r="CQ228" s="174"/>
      <c r="CR228" s="174"/>
      <c r="CS228" s="174"/>
      <c r="CT228" s="174"/>
      <c r="CU228" s="174"/>
      <c r="CV228" s="174"/>
      <c r="CW228" s="174"/>
      <c r="CX228" s="174"/>
      <c r="CY228" s="174"/>
      <c r="CZ228" s="174"/>
      <c r="DA228" s="174"/>
      <c r="DB228" s="174"/>
      <c r="DC228" s="174"/>
      <c r="DD228" s="174"/>
    </row>
    <row r="229" spans="1:108" ht="15" customHeight="1">
      <c r="A229" s="266" t="s">
        <v>387</v>
      </c>
      <c r="B229" s="267"/>
      <c r="C229" s="267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267"/>
      <c r="BB229" s="267"/>
      <c r="BC229" s="267"/>
      <c r="BD229" s="267"/>
      <c r="BE229" s="267"/>
      <c r="BF229" s="267"/>
      <c r="BG229" s="267"/>
      <c r="BH229" s="267"/>
      <c r="BI229" s="267"/>
      <c r="BJ229" s="267"/>
      <c r="BK229" s="267"/>
      <c r="BL229" s="267"/>
      <c r="BM229" s="267"/>
      <c r="BN229" s="267"/>
      <c r="BO229" s="267"/>
      <c r="BP229" s="267"/>
      <c r="BQ229" s="267"/>
      <c r="BR229" s="267"/>
      <c r="BS229" s="267"/>
      <c r="BT229" s="267"/>
      <c r="BU229" s="267"/>
      <c r="BV229" s="267"/>
      <c r="BW229" s="267"/>
      <c r="BX229" s="267"/>
      <c r="BY229" s="267"/>
      <c r="BZ229" s="267"/>
      <c r="CA229" s="267"/>
      <c r="CB229" s="267"/>
      <c r="CC229" s="267"/>
      <c r="CD229" s="267"/>
      <c r="CE229" s="267"/>
      <c r="CF229" s="267"/>
      <c r="CG229" s="267"/>
      <c r="CH229" s="267"/>
      <c r="CI229" s="267"/>
      <c r="CJ229" s="267"/>
      <c r="CK229" s="267"/>
      <c r="CL229" s="267"/>
      <c r="CM229" s="267"/>
      <c r="CN229" s="267"/>
      <c r="CO229" s="267"/>
      <c r="CP229" s="267"/>
      <c r="CQ229" s="267"/>
      <c r="CR229" s="267"/>
      <c r="CS229" s="267"/>
      <c r="CT229" s="267"/>
      <c r="CU229" s="267"/>
      <c r="CV229" s="267"/>
      <c r="CW229" s="267"/>
      <c r="CX229" s="267"/>
      <c r="CY229" s="267"/>
      <c r="CZ229" s="267"/>
      <c r="DA229" s="267"/>
      <c r="DB229" s="267"/>
      <c r="DC229" s="267"/>
      <c r="DD229" s="268"/>
    </row>
    <row r="230" spans="1:108" ht="15" customHeight="1">
      <c r="A230" s="258"/>
      <c r="B230" s="215" t="s">
        <v>388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6"/>
      <c r="AK230" s="259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6"/>
      <c r="AY230" s="174"/>
      <c r="AZ230" s="174"/>
      <c r="BA230" s="174"/>
      <c r="BB230" s="174"/>
      <c r="BC230" s="174"/>
      <c r="BD230" s="174"/>
      <c r="BE230" s="174"/>
      <c r="BF230" s="174"/>
      <c r="BG230" s="174"/>
      <c r="BH230" s="174"/>
      <c r="BI230" s="174"/>
      <c r="BJ230" s="174"/>
      <c r="BK230" s="174"/>
      <c r="BL230" s="174"/>
      <c r="BM230" s="174"/>
      <c r="BN230" s="174"/>
      <c r="BO230" s="174"/>
      <c r="BP230" s="174"/>
      <c r="BQ230" s="174"/>
      <c r="BR230" s="174"/>
      <c r="BS230" s="174"/>
      <c r="BT230" s="174"/>
      <c r="BU230" s="174"/>
      <c r="BV230" s="174"/>
      <c r="BW230" s="174"/>
      <c r="BX230" s="174"/>
      <c r="BY230" s="174"/>
      <c r="BZ230" s="174"/>
      <c r="CA230" s="174"/>
      <c r="CB230" s="174"/>
      <c r="CC230" s="174"/>
      <c r="CD230" s="174"/>
      <c r="CE230" s="174"/>
      <c r="CF230" s="174"/>
      <c r="CG230" s="174"/>
      <c r="CH230" s="174"/>
      <c r="CI230" s="174"/>
      <c r="CJ230" s="174"/>
      <c r="CK230" s="174"/>
      <c r="CL230" s="174"/>
      <c r="CM230" s="174"/>
      <c r="CN230" s="174"/>
      <c r="CO230" s="174"/>
      <c r="CP230" s="174"/>
      <c r="CQ230" s="174"/>
      <c r="CR230" s="174"/>
      <c r="CS230" s="174"/>
      <c r="CT230" s="174"/>
      <c r="CU230" s="174"/>
      <c r="CV230" s="174"/>
      <c r="CW230" s="174"/>
      <c r="CX230" s="174"/>
      <c r="CY230" s="174"/>
      <c r="CZ230" s="174"/>
      <c r="DA230" s="174"/>
      <c r="DB230" s="174"/>
      <c r="DC230" s="174"/>
      <c r="DD230" s="174"/>
    </row>
    <row r="231" spans="1:108" ht="15" customHeight="1">
      <c r="A231" s="258"/>
      <c r="B231" s="215" t="s">
        <v>389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6"/>
      <c r="AK231" s="259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6"/>
      <c r="AY231" s="174"/>
      <c r="AZ231" s="174"/>
      <c r="BA231" s="174"/>
      <c r="BB231" s="174"/>
      <c r="BC231" s="174"/>
      <c r="BD231" s="174"/>
      <c r="BE231" s="174"/>
      <c r="BF231" s="174"/>
      <c r="BG231" s="174"/>
      <c r="BH231" s="174"/>
      <c r="BI231" s="174"/>
      <c r="BJ231" s="174"/>
      <c r="BK231" s="174"/>
      <c r="BL231" s="174"/>
      <c r="BM231" s="174"/>
      <c r="BN231" s="174"/>
      <c r="BO231" s="174"/>
      <c r="BP231" s="174"/>
      <c r="BQ231" s="174"/>
      <c r="BR231" s="174"/>
      <c r="BS231" s="174"/>
      <c r="BT231" s="174"/>
      <c r="BU231" s="174"/>
      <c r="BV231" s="174"/>
      <c r="BW231" s="174"/>
      <c r="BX231" s="174"/>
      <c r="BY231" s="174"/>
      <c r="BZ231" s="174"/>
      <c r="CA231" s="174"/>
      <c r="CB231" s="174"/>
      <c r="CC231" s="174"/>
      <c r="CD231" s="174"/>
      <c r="CE231" s="174"/>
      <c r="CF231" s="174"/>
      <c r="CG231" s="174"/>
      <c r="CH231" s="174"/>
      <c r="CI231" s="174"/>
      <c r="CJ231" s="174"/>
      <c r="CK231" s="174"/>
      <c r="CL231" s="174"/>
      <c r="CM231" s="174"/>
      <c r="CN231" s="174"/>
      <c r="CO231" s="174"/>
      <c r="CP231" s="174"/>
      <c r="CQ231" s="174"/>
      <c r="CR231" s="174"/>
      <c r="CS231" s="174"/>
      <c r="CT231" s="174"/>
      <c r="CU231" s="174"/>
      <c r="CV231" s="174"/>
      <c r="CW231" s="174"/>
      <c r="CX231" s="174"/>
      <c r="CY231" s="174"/>
      <c r="CZ231" s="174"/>
      <c r="DA231" s="174"/>
      <c r="DB231" s="174"/>
      <c r="DC231" s="174"/>
      <c r="DD231" s="174"/>
    </row>
    <row r="232" spans="1:108" ht="31.5" customHeight="1">
      <c r="A232" s="258"/>
      <c r="B232" s="215" t="s">
        <v>390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6"/>
      <c r="AK232" s="259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6"/>
      <c r="AY232" s="174"/>
      <c r="AZ232" s="174"/>
      <c r="BA232" s="174"/>
      <c r="BB232" s="174"/>
      <c r="BC232" s="174"/>
      <c r="BD232" s="174"/>
      <c r="BE232" s="174"/>
      <c r="BF232" s="174"/>
      <c r="BG232" s="174"/>
      <c r="BH232" s="174"/>
      <c r="BI232" s="174"/>
      <c r="BJ232" s="174"/>
      <c r="BK232" s="174"/>
      <c r="BL232" s="174"/>
      <c r="BM232" s="174"/>
      <c r="BN232" s="174"/>
      <c r="BO232" s="174"/>
      <c r="BP232" s="174"/>
      <c r="BQ232" s="174"/>
      <c r="BR232" s="174"/>
      <c r="BS232" s="174"/>
      <c r="BT232" s="174"/>
      <c r="BU232" s="174"/>
      <c r="BV232" s="174"/>
      <c r="BW232" s="174"/>
      <c r="BX232" s="174"/>
      <c r="BY232" s="174"/>
      <c r="BZ232" s="174"/>
      <c r="CA232" s="174"/>
      <c r="CB232" s="174"/>
      <c r="CC232" s="174"/>
      <c r="CD232" s="174"/>
      <c r="CE232" s="174"/>
      <c r="CF232" s="174"/>
      <c r="CG232" s="174"/>
      <c r="CH232" s="174"/>
      <c r="CI232" s="174"/>
      <c r="CJ232" s="174"/>
      <c r="CK232" s="174"/>
      <c r="CL232" s="174"/>
      <c r="CM232" s="174"/>
      <c r="CN232" s="174"/>
      <c r="CO232" s="174"/>
      <c r="CP232" s="174"/>
      <c r="CQ232" s="174"/>
      <c r="CR232" s="174"/>
      <c r="CS232" s="174"/>
      <c r="CT232" s="174"/>
      <c r="CU232" s="174"/>
      <c r="CV232" s="174"/>
      <c r="CW232" s="174"/>
      <c r="CX232" s="174"/>
      <c r="CY232" s="174"/>
      <c r="CZ232" s="174"/>
      <c r="DA232" s="174"/>
      <c r="DB232" s="174"/>
      <c r="DC232" s="174"/>
      <c r="DD232" s="174"/>
    </row>
    <row r="233" spans="1:108" ht="30.75" customHeight="1">
      <c r="A233" s="258"/>
      <c r="B233" s="215" t="s">
        <v>391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6"/>
      <c r="AK233" s="259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6"/>
      <c r="AY233" s="174"/>
      <c r="AZ233" s="174"/>
      <c r="BA233" s="174"/>
      <c r="BB233" s="174"/>
      <c r="BC233" s="174"/>
      <c r="BD233" s="174"/>
      <c r="BE233" s="174"/>
      <c r="BF233" s="174"/>
      <c r="BG233" s="174"/>
      <c r="BH233" s="174"/>
      <c r="BI233" s="174"/>
      <c r="BJ233" s="174"/>
      <c r="BK233" s="174"/>
      <c r="BL233" s="174"/>
      <c r="BM233" s="174"/>
      <c r="BN233" s="174"/>
      <c r="BO233" s="174"/>
      <c r="BP233" s="174"/>
      <c r="BQ233" s="174"/>
      <c r="BR233" s="174"/>
      <c r="BS233" s="174"/>
      <c r="BT233" s="174"/>
      <c r="BU233" s="174"/>
      <c r="BV233" s="174"/>
      <c r="BW233" s="174"/>
      <c r="BX233" s="174"/>
      <c r="BY233" s="174"/>
      <c r="BZ233" s="174"/>
      <c r="CA233" s="174"/>
      <c r="CB233" s="174"/>
      <c r="CC233" s="174"/>
      <c r="CD233" s="174"/>
      <c r="CE233" s="174"/>
      <c r="CF233" s="174"/>
      <c r="CG233" s="174"/>
      <c r="CH233" s="174"/>
      <c r="CI233" s="174"/>
      <c r="CJ233" s="174"/>
      <c r="CK233" s="174"/>
      <c r="CL233" s="174"/>
      <c r="CM233" s="174"/>
      <c r="CN233" s="174"/>
      <c r="CO233" s="174"/>
      <c r="CP233" s="174"/>
      <c r="CQ233" s="174"/>
      <c r="CR233" s="174"/>
      <c r="CS233" s="174"/>
      <c r="CT233" s="174"/>
      <c r="CU233" s="174"/>
      <c r="CV233" s="174"/>
      <c r="CW233" s="174"/>
      <c r="CX233" s="174"/>
      <c r="CY233" s="174"/>
      <c r="CZ233" s="174"/>
      <c r="DA233" s="174"/>
      <c r="DB233" s="174"/>
      <c r="DC233" s="174"/>
      <c r="DD233" s="174"/>
    </row>
    <row r="234" spans="1:108" ht="49.5" customHeight="1">
      <c r="A234" s="258"/>
      <c r="B234" s="215" t="s">
        <v>392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6"/>
      <c r="AK234" s="259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6"/>
      <c r="AY234" s="174"/>
      <c r="AZ234" s="174"/>
      <c r="BA234" s="174"/>
      <c r="BB234" s="174"/>
      <c r="BC234" s="174"/>
      <c r="BD234" s="174"/>
      <c r="BE234" s="174"/>
      <c r="BF234" s="174"/>
      <c r="BG234" s="174"/>
      <c r="BH234" s="174"/>
      <c r="BI234" s="174"/>
      <c r="BJ234" s="174"/>
      <c r="BK234" s="174"/>
      <c r="BL234" s="174"/>
      <c r="BM234" s="174"/>
      <c r="BN234" s="174"/>
      <c r="BO234" s="174"/>
      <c r="BP234" s="174"/>
      <c r="BQ234" s="174"/>
      <c r="BR234" s="174"/>
      <c r="BS234" s="174"/>
      <c r="BT234" s="174"/>
      <c r="BU234" s="174"/>
      <c r="BV234" s="174"/>
      <c r="BW234" s="174"/>
      <c r="BX234" s="174"/>
      <c r="BY234" s="174"/>
      <c r="BZ234" s="174"/>
      <c r="CA234" s="174"/>
      <c r="CB234" s="174"/>
      <c r="CC234" s="174"/>
      <c r="CD234" s="174"/>
      <c r="CE234" s="174"/>
      <c r="CF234" s="174"/>
      <c r="CG234" s="174"/>
      <c r="CH234" s="174"/>
      <c r="CI234" s="174"/>
      <c r="CJ234" s="174"/>
      <c r="CK234" s="174"/>
      <c r="CL234" s="174"/>
      <c r="CM234" s="174"/>
      <c r="CN234" s="174"/>
      <c r="CO234" s="174"/>
      <c r="CP234" s="174"/>
      <c r="CQ234" s="174"/>
      <c r="CR234" s="174"/>
      <c r="CS234" s="174"/>
      <c r="CT234" s="174"/>
      <c r="CU234" s="174"/>
      <c r="CV234" s="174"/>
      <c r="CW234" s="174"/>
      <c r="CX234" s="174"/>
      <c r="CY234" s="174"/>
      <c r="CZ234" s="174"/>
      <c r="DA234" s="174"/>
      <c r="DB234" s="174"/>
      <c r="DC234" s="174"/>
      <c r="DD234" s="174"/>
    </row>
    <row r="235" spans="1:108" ht="48" customHeight="1">
      <c r="A235" s="258"/>
      <c r="B235" s="215" t="s">
        <v>393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6"/>
      <c r="AK235" s="259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215"/>
      <c r="AX235" s="216"/>
      <c r="AY235" s="174"/>
      <c r="AZ235" s="174"/>
      <c r="BA235" s="174"/>
      <c r="BB235" s="174"/>
      <c r="BC235" s="174"/>
      <c r="BD235" s="174"/>
      <c r="BE235" s="174"/>
      <c r="BF235" s="174"/>
      <c r="BG235" s="174"/>
      <c r="BH235" s="174"/>
      <c r="BI235" s="174"/>
      <c r="BJ235" s="174"/>
      <c r="BK235" s="174"/>
      <c r="BL235" s="174"/>
      <c r="BM235" s="174"/>
      <c r="BN235" s="174"/>
      <c r="BO235" s="174"/>
      <c r="BP235" s="174"/>
      <c r="BQ235" s="174"/>
      <c r="BR235" s="174"/>
      <c r="BS235" s="174"/>
      <c r="BT235" s="174"/>
      <c r="BU235" s="174"/>
      <c r="BV235" s="174"/>
      <c r="BW235" s="174"/>
      <c r="BX235" s="174"/>
      <c r="BY235" s="174"/>
      <c r="BZ235" s="174"/>
      <c r="CA235" s="174"/>
      <c r="CB235" s="174"/>
      <c r="CC235" s="174"/>
      <c r="CD235" s="174"/>
      <c r="CE235" s="174"/>
      <c r="CF235" s="174"/>
      <c r="CG235" s="174"/>
      <c r="CH235" s="174"/>
      <c r="CI235" s="174"/>
      <c r="CJ235" s="174"/>
      <c r="CK235" s="174"/>
      <c r="CL235" s="174"/>
      <c r="CM235" s="174"/>
      <c r="CN235" s="174"/>
      <c r="CO235" s="174"/>
      <c r="CP235" s="174"/>
      <c r="CQ235" s="174"/>
      <c r="CR235" s="174"/>
      <c r="CS235" s="174"/>
      <c r="CT235" s="174"/>
      <c r="CU235" s="174"/>
      <c r="CV235" s="174"/>
      <c r="CW235" s="174"/>
      <c r="CX235" s="174"/>
      <c r="CY235" s="174"/>
      <c r="CZ235" s="174"/>
      <c r="DA235" s="174"/>
      <c r="DB235" s="174"/>
      <c r="DC235" s="174"/>
      <c r="DD235" s="174"/>
    </row>
    <row r="236" spans="1:108" ht="15.75">
      <c r="A236" s="258"/>
      <c r="B236" s="215" t="s">
        <v>394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6"/>
      <c r="AK236" s="259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6"/>
      <c r="AY236" s="174"/>
      <c r="AZ236" s="174"/>
      <c r="BA236" s="174"/>
      <c r="BB236" s="174"/>
      <c r="BC236" s="174"/>
      <c r="BD236" s="174"/>
      <c r="BE236" s="174"/>
      <c r="BF236" s="174"/>
      <c r="BG236" s="174"/>
      <c r="BH236" s="174"/>
      <c r="BI236" s="174"/>
      <c r="BJ236" s="174"/>
      <c r="BK236" s="174"/>
      <c r="BL236" s="174"/>
      <c r="BM236" s="174"/>
      <c r="BN236" s="174"/>
      <c r="BO236" s="174"/>
      <c r="BP236" s="174"/>
      <c r="BQ236" s="174"/>
      <c r="BR236" s="174"/>
      <c r="BS236" s="174"/>
      <c r="BT236" s="174"/>
      <c r="BU236" s="174"/>
      <c r="BV236" s="174"/>
      <c r="BW236" s="174"/>
      <c r="BX236" s="174"/>
      <c r="BY236" s="174"/>
      <c r="BZ236" s="174"/>
      <c r="CA236" s="174"/>
      <c r="CB236" s="174"/>
      <c r="CC236" s="174"/>
      <c r="CD236" s="174"/>
      <c r="CE236" s="174"/>
      <c r="CF236" s="174"/>
      <c r="CG236" s="174"/>
      <c r="CH236" s="174"/>
      <c r="CI236" s="174"/>
      <c r="CJ236" s="174"/>
      <c r="CK236" s="174"/>
      <c r="CL236" s="174"/>
      <c r="CM236" s="174"/>
      <c r="CN236" s="174"/>
      <c r="CO236" s="174"/>
      <c r="CP236" s="174"/>
      <c r="CQ236" s="174"/>
      <c r="CR236" s="174"/>
      <c r="CS236" s="174"/>
      <c r="CT236" s="174"/>
      <c r="CU236" s="174"/>
      <c r="CV236" s="174"/>
      <c r="CW236" s="174"/>
      <c r="CX236" s="174"/>
      <c r="CY236" s="174"/>
      <c r="CZ236" s="174"/>
      <c r="DA236" s="174"/>
      <c r="DB236" s="174"/>
      <c r="DC236" s="174"/>
      <c r="DD236" s="174"/>
    </row>
    <row r="237" spans="1:108" ht="15" customHeight="1">
      <c r="A237" s="258"/>
      <c r="B237" s="215" t="s">
        <v>395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6"/>
      <c r="AK237" s="259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6"/>
      <c r="AY237" s="174"/>
      <c r="AZ237" s="174"/>
      <c r="BA237" s="174"/>
      <c r="BB237" s="174"/>
      <c r="BC237" s="174"/>
      <c r="BD237" s="174"/>
      <c r="BE237" s="174"/>
      <c r="BF237" s="174"/>
      <c r="BG237" s="174"/>
      <c r="BH237" s="174"/>
      <c r="BI237" s="174"/>
      <c r="BJ237" s="174"/>
      <c r="BK237" s="174"/>
      <c r="BL237" s="174"/>
      <c r="BM237" s="174"/>
      <c r="BN237" s="174"/>
      <c r="BO237" s="174"/>
      <c r="BP237" s="174"/>
      <c r="BQ237" s="174"/>
      <c r="BR237" s="174"/>
      <c r="BS237" s="174"/>
      <c r="BT237" s="174"/>
      <c r="BU237" s="174"/>
      <c r="BV237" s="174"/>
      <c r="BW237" s="174"/>
      <c r="BX237" s="174"/>
      <c r="BY237" s="174"/>
      <c r="BZ237" s="174"/>
      <c r="CA237" s="174"/>
      <c r="CB237" s="174"/>
      <c r="CC237" s="174"/>
      <c r="CD237" s="174"/>
      <c r="CE237" s="174"/>
      <c r="CF237" s="174"/>
      <c r="CG237" s="174"/>
      <c r="CH237" s="174"/>
      <c r="CI237" s="174"/>
      <c r="CJ237" s="174"/>
      <c r="CK237" s="174"/>
      <c r="CL237" s="174"/>
      <c r="CM237" s="174"/>
      <c r="CN237" s="174"/>
      <c r="CO237" s="174"/>
      <c r="CP237" s="174"/>
      <c r="CQ237" s="174"/>
      <c r="CR237" s="174"/>
      <c r="CS237" s="174"/>
      <c r="CT237" s="174"/>
      <c r="CU237" s="174"/>
      <c r="CV237" s="174"/>
      <c r="CW237" s="174"/>
      <c r="CX237" s="174"/>
      <c r="CY237" s="174"/>
      <c r="CZ237" s="174"/>
      <c r="DA237" s="174"/>
      <c r="DB237" s="174"/>
      <c r="DC237" s="174"/>
      <c r="DD237" s="174"/>
    </row>
    <row r="238" spans="1:108" ht="15.75">
      <c r="A238" s="266" t="s">
        <v>396</v>
      </c>
      <c r="B238" s="267"/>
      <c r="C238" s="267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7"/>
      <c r="AJ238" s="267"/>
      <c r="AK238" s="267"/>
      <c r="AL238" s="267"/>
      <c r="AM238" s="267"/>
      <c r="AN238" s="267"/>
      <c r="AO238" s="267"/>
      <c r="AP238" s="267"/>
      <c r="AQ238" s="267"/>
      <c r="AR238" s="267"/>
      <c r="AS238" s="267"/>
      <c r="AT238" s="267"/>
      <c r="AU238" s="267"/>
      <c r="AV238" s="267"/>
      <c r="AW238" s="267"/>
      <c r="AX238" s="267"/>
      <c r="AY238" s="267"/>
      <c r="AZ238" s="267"/>
      <c r="BA238" s="267"/>
      <c r="BB238" s="267"/>
      <c r="BC238" s="267"/>
      <c r="BD238" s="267"/>
      <c r="BE238" s="267"/>
      <c r="BF238" s="267"/>
      <c r="BG238" s="267"/>
      <c r="BH238" s="267"/>
      <c r="BI238" s="267"/>
      <c r="BJ238" s="267"/>
      <c r="BK238" s="267"/>
      <c r="BL238" s="267"/>
      <c r="BM238" s="267"/>
      <c r="BN238" s="267"/>
      <c r="BO238" s="267"/>
      <c r="BP238" s="267"/>
      <c r="BQ238" s="267"/>
      <c r="BR238" s="267"/>
      <c r="BS238" s="267"/>
      <c r="BT238" s="267"/>
      <c r="BU238" s="267"/>
      <c r="BV238" s="267"/>
      <c r="BW238" s="267"/>
      <c r="BX238" s="267"/>
      <c r="BY238" s="267"/>
      <c r="BZ238" s="267"/>
      <c r="CA238" s="267"/>
      <c r="CB238" s="267"/>
      <c r="CC238" s="267"/>
      <c r="CD238" s="267"/>
      <c r="CE238" s="267"/>
      <c r="CF238" s="267"/>
      <c r="CG238" s="267"/>
      <c r="CH238" s="267"/>
      <c r="CI238" s="267"/>
      <c r="CJ238" s="267"/>
      <c r="CK238" s="267"/>
      <c r="CL238" s="267"/>
      <c r="CM238" s="267"/>
      <c r="CN238" s="267"/>
      <c r="CO238" s="267"/>
      <c r="CP238" s="267"/>
      <c r="CQ238" s="267"/>
      <c r="CR238" s="267"/>
      <c r="CS238" s="267"/>
      <c r="CT238" s="267"/>
      <c r="CU238" s="267"/>
      <c r="CV238" s="267"/>
      <c r="CW238" s="267"/>
      <c r="CX238" s="267"/>
      <c r="CY238" s="267"/>
      <c r="CZ238" s="267"/>
      <c r="DA238" s="267"/>
      <c r="DB238" s="267"/>
      <c r="DC238" s="267"/>
      <c r="DD238" s="268"/>
    </row>
    <row r="239" spans="1:108" ht="15" customHeight="1">
      <c r="A239" s="258"/>
      <c r="B239" s="215" t="s">
        <v>397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259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6"/>
      <c r="AY239" s="174"/>
      <c r="AZ239" s="174"/>
      <c r="BA239" s="174"/>
      <c r="BB239" s="174"/>
      <c r="BC239" s="174"/>
      <c r="BD239" s="174"/>
      <c r="BE239" s="174"/>
      <c r="BF239" s="174"/>
      <c r="BG239" s="174"/>
      <c r="BH239" s="174"/>
      <c r="BI239" s="174"/>
      <c r="BJ239" s="174"/>
      <c r="BK239" s="174"/>
      <c r="BL239" s="174"/>
      <c r="BM239" s="174"/>
      <c r="BN239" s="174"/>
      <c r="BO239" s="174"/>
      <c r="BP239" s="174"/>
      <c r="BQ239" s="174"/>
      <c r="BR239" s="174"/>
      <c r="BS239" s="174"/>
      <c r="BT239" s="174"/>
      <c r="BU239" s="174"/>
      <c r="BV239" s="174"/>
      <c r="BW239" s="174"/>
      <c r="BX239" s="174"/>
      <c r="BY239" s="174"/>
      <c r="BZ239" s="174"/>
      <c r="CA239" s="174"/>
      <c r="CB239" s="174"/>
      <c r="CC239" s="174"/>
      <c r="CD239" s="174"/>
      <c r="CE239" s="174"/>
      <c r="CF239" s="174"/>
      <c r="CG239" s="174"/>
      <c r="CH239" s="174"/>
      <c r="CI239" s="174"/>
      <c r="CJ239" s="174"/>
      <c r="CK239" s="174"/>
      <c r="CL239" s="174"/>
      <c r="CM239" s="174"/>
      <c r="CN239" s="174"/>
      <c r="CO239" s="174"/>
      <c r="CP239" s="174"/>
      <c r="CQ239" s="174"/>
      <c r="CR239" s="174"/>
      <c r="CS239" s="174"/>
      <c r="CT239" s="174"/>
      <c r="CU239" s="174"/>
      <c r="CV239" s="174"/>
      <c r="CW239" s="174"/>
      <c r="CX239" s="174"/>
      <c r="CY239" s="174"/>
      <c r="CZ239" s="174"/>
      <c r="DA239" s="174"/>
      <c r="DB239" s="174"/>
      <c r="DC239" s="174"/>
      <c r="DD239" s="174"/>
    </row>
    <row r="240" spans="1:108" ht="49.5" customHeight="1">
      <c r="A240" s="258"/>
      <c r="B240" s="215" t="s">
        <v>398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6"/>
      <c r="AK240" s="259"/>
      <c r="AL240" s="215"/>
      <c r="AM240" s="215"/>
      <c r="AN240" s="215"/>
      <c r="AO240" s="215"/>
      <c r="AP240" s="215"/>
      <c r="AQ240" s="215"/>
      <c r="AR240" s="215"/>
      <c r="AS240" s="215"/>
      <c r="AT240" s="215"/>
      <c r="AU240" s="215"/>
      <c r="AV240" s="215"/>
      <c r="AW240" s="215"/>
      <c r="AX240" s="216"/>
      <c r="AY240" s="174"/>
      <c r="AZ240" s="174"/>
      <c r="BA240" s="174"/>
      <c r="BB240" s="174"/>
      <c r="BC240" s="174"/>
      <c r="BD240" s="174"/>
      <c r="BE240" s="174"/>
      <c r="BF240" s="174"/>
      <c r="BG240" s="174"/>
      <c r="BH240" s="174"/>
      <c r="BI240" s="174"/>
      <c r="BJ240" s="174"/>
      <c r="BK240" s="174"/>
      <c r="BL240" s="174"/>
      <c r="BM240" s="174"/>
      <c r="BN240" s="174"/>
      <c r="BO240" s="174"/>
      <c r="BP240" s="174"/>
      <c r="BQ240" s="174"/>
      <c r="BR240" s="174"/>
      <c r="BS240" s="174"/>
      <c r="BT240" s="174"/>
      <c r="BU240" s="174"/>
      <c r="BV240" s="174"/>
      <c r="BW240" s="174"/>
      <c r="BX240" s="174"/>
      <c r="BY240" s="174"/>
      <c r="BZ240" s="174"/>
      <c r="CA240" s="174"/>
      <c r="CB240" s="174"/>
      <c r="CC240" s="174"/>
      <c r="CD240" s="174"/>
      <c r="CE240" s="174"/>
      <c r="CF240" s="174"/>
      <c r="CG240" s="174"/>
      <c r="CH240" s="174"/>
      <c r="CI240" s="174"/>
      <c r="CJ240" s="174"/>
      <c r="CK240" s="174"/>
      <c r="CL240" s="174"/>
      <c r="CM240" s="174"/>
      <c r="CN240" s="174"/>
      <c r="CO240" s="174"/>
      <c r="CP240" s="174"/>
      <c r="CQ240" s="174"/>
      <c r="CR240" s="174"/>
      <c r="CS240" s="174"/>
      <c r="CT240" s="174"/>
      <c r="CU240" s="174"/>
      <c r="CV240" s="174"/>
      <c r="CW240" s="174"/>
      <c r="CX240" s="174"/>
      <c r="CY240" s="174"/>
      <c r="CZ240" s="174"/>
      <c r="DA240" s="174"/>
      <c r="DB240" s="174"/>
      <c r="DC240" s="174"/>
      <c r="DD240" s="174"/>
    </row>
    <row r="241" spans="1:108" ht="33" customHeight="1">
      <c r="A241" s="258"/>
      <c r="B241" s="215" t="s">
        <v>399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6"/>
      <c r="AK241" s="259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6"/>
      <c r="AY241" s="174"/>
      <c r="AZ241" s="174"/>
      <c r="BA241" s="174"/>
      <c r="BB241" s="174"/>
      <c r="BC241" s="174"/>
      <c r="BD241" s="174"/>
      <c r="BE241" s="174"/>
      <c r="BF241" s="174"/>
      <c r="BG241" s="174"/>
      <c r="BH241" s="174"/>
      <c r="BI241" s="174"/>
      <c r="BJ241" s="174"/>
      <c r="BK241" s="174"/>
      <c r="BL241" s="174"/>
      <c r="BM241" s="174"/>
      <c r="BN241" s="174"/>
      <c r="BO241" s="174"/>
      <c r="BP241" s="174"/>
      <c r="BQ241" s="174"/>
      <c r="BR241" s="174"/>
      <c r="BS241" s="174"/>
      <c r="BT241" s="174"/>
      <c r="BU241" s="174"/>
      <c r="BV241" s="174"/>
      <c r="BW241" s="174"/>
      <c r="BX241" s="174"/>
      <c r="BY241" s="174"/>
      <c r="BZ241" s="174"/>
      <c r="CA241" s="174"/>
      <c r="CB241" s="174"/>
      <c r="CC241" s="174"/>
      <c r="CD241" s="174"/>
      <c r="CE241" s="174"/>
      <c r="CF241" s="174"/>
      <c r="CG241" s="174"/>
      <c r="CH241" s="174"/>
      <c r="CI241" s="174"/>
      <c r="CJ241" s="174"/>
      <c r="CK241" s="174"/>
      <c r="CL241" s="174"/>
      <c r="CM241" s="174"/>
      <c r="CN241" s="174"/>
      <c r="CO241" s="174"/>
      <c r="CP241" s="174"/>
      <c r="CQ241" s="174"/>
      <c r="CR241" s="174"/>
      <c r="CS241" s="174"/>
      <c r="CT241" s="174"/>
      <c r="CU241" s="174"/>
      <c r="CV241" s="174"/>
      <c r="CW241" s="174"/>
      <c r="CX241" s="174"/>
      <c r="CY241" s="174"/>
      <c r="CZ241" s="174"/>
      <c r="DA241" s="174"/>
      <c r="DB241" s="174"/>
      <c r="DC241" s="174"/>
      <c r="DD241" s="174"/>
    </row>
    <row r="242" spans="1:108" ht="31.5" customHeight="1">
      <c r="A242" s="258"/>
      <c r="B242" s="215" t="s">
        <v>400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6"/>
      <c r="AK242" s="259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6"/>
      <c r="AY242" s="174"/>
      <c r="AZ242" s="174"/>
      <c r="BA242" s="174"/>
      <c r="BB242" s="174"/>
      <c r="BC242" s="174"/>
      <c r="BD242" s="174"/>
      <c r="BE242" s="174"/>
      <c r="BF242" s="174"/>
      <c r="BG242" s="174"/>
      <c r="BH242" s="174"/>
      <c r="BI242" s="174"/>
      <c r="BJ242" s="174"/>
      <c r="BK242" s="174"/>
      <c r="BL242" s="174"/>
      <c r="BM242" s="174"/>
      <c r="BN242" s="174"/>
      <c r="BO242" s="174"/>
      <c r="BP242" s="174"/>
      <c r="BQ242" s="174"/>
      <c r="BR242" s="174"/>
      <c r="BS242" s="174"/>
      <c r="BT242" s="174"/>
      <c r="BU242" s="174"/>
      <c r="BV242" s="174"/>
      <c r="BW242" s="174"/>
      <c r="BX242" s="174"/>
      <c r="BY242" s="174"/>
      <c r="BZ242" s="174"/>
      <c r="CA242" s="174"/>
      <c r="CB242" s="174"/>
      <c r="CC242" s="174"/>
      <c r="CD242" s="174"/>
      <c r="CE242" s="174"/>
      <c r="CF242" s="174"/>
      <c r="CG242" s="174"/>
      <c r="CH242" s="174"/>
      <c r="CI242" s="174"/>
      <c r="CJ242" s="174"/>
      <c r="CK242" s="174"/>
      <c r="CL242" s="174"/>
      <c r="CM242" s="174"/>
      <c r="CN242" s="174"/>
      <c r="CO242" s="174"/>
      <c r="CP242" s="174"/>
      <c r="CQ242" s="174"/>
      <c r="CR242" s="174"/>
      <c r="CS242" s="174"/>
      <c r="CT242" s="174"/>
      <c r="CU242" s="174"/>
      <c r="CV242" s="174"/>
      <c r="CW242" s="174"/>
      <c r="CX242" s="174"/>
      <c r="CY242" s="174"/>
      <c r="CZ242" s="174"/>
      <c r="DA242" s="174"/>
      <c r="DB242" s="174"/>
      <c r="DC242" s="174"/>
      <c r="DD242" s="174"/>
    </row>
    <row r="243" spans="1:108" ht="33" customHeight="1">
      <c r="A243" s="258"/>
      <c r="B243" s="215" t="s">
        <v>401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6"/>
      <c r="AK243" s="259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6"/>
      <c r="AY243" s="174"/>
      <c r="AZ243" s="174"/>
      <c r="BA243" s="174"/>
      <c r="BB243" s="174"/>
      <c r="BC243" s="174"/>
      <c r="BD243" s="174"/>
      <c r="BE243" s="174"/>
      <c r="BF243" s="174"/>
      <c r="BG243" s="174"/>
      <c r="BH243" s="174"/>
      <c r="BI243" s="174"/>
      <c r="BJ243" s="174"/>
      <c r="BK243" s="174"/>
      <c r="BL243" s="174"/>
      <c r="BM243" s="174"/>
      <c r="BN243" s="174"/>
      <c r="BO243" s="174"/>
      <c r="BP243" s="174"/>
      <c r="BQ243" s="174"/>
      <c r="BR243" s="174"/>
      <c r="BS243" s="174"/>
      <c r="BT243" s="174"/>
      <c r="BU243" s="174"/>
      <c r="BV243" s="174"/>
      <c r="BW243" s="174"/>
      <c r="BX243" s="174"/>
      <c r="BY243" s="174"/>
      <c r="BZ243" s="174"/>
      <c r="CA243" s="174"/>
      <c r="CB243" s="174"/>
      <c r="CC243" s="174"/>
      <c r="CD243" s="174"/>
      <c r="CE243" s="174"/>
      <c r="CF243" s="174"/>
      <c r="CG243" s="174"/>
      <c r="CH243" s="174"/>
      <c r="CI243" s="174"/>
      <c r="CJ243" s="174"/>
      <c r="CK243" s="174"/>
      <c r="CL243" s="174"/>
      <c r="CM243" s="174"/>
      <c r="CN243" s="174"/>
      <c r="CO243" s="174"/>
      <c r="CP243" s="174"/>
      <c r="CQ243" s="174"/>
      <c r="CR243" s="174"/>
      <c r="CS243" s="174"/>
      <c r="CT243" s="174"/>
      <c r="CU243" s="174"/>
      <c r="CV243" s="174"/>
      <c r="CW243" s="174"/>
      <c r="CX243" s="174"/>
      <c r="CY243" s="174"/>
      <c r="CZ243" s="174"/>
      <c r="DA243" s="174"/>
      <c r="DB243" s="174"/>
      <c r="DC243" s="174"/>
      <c r="DD243" s="174"/>
    </row>
    <row r="244" spans="1:108" ht="15.75">
      <c r="A244" s="266" t="s">
        <v>402</v>
      </c>
      <c r="B244" s="267"/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  <c r="AD244" s="267"/>
      <c r="AE244" s="267"/>
      <c r="AF244" s="267"/>
      <c r="AG244" s="267"/>
      <c r="AH244" s="267"/>
      <c r="AI244" s="267"/>
      <c r="AJ244" s="267"/>
      <c r="AK244" s="267"/>
      <c r="AL244" s="267"/>
      <c r="AM244" s="267"/>
      <c r="AN244" s="267"/>
      <c r="AO244" s="267"/>
      <c r="AP244" s="267"/>
      <c r="AQ244" s="267"/>
      <c r="AR244" s="267"/>
      <c r="AS244" s="267"/>
      <c r="AT244" s="267"/>
      <c r="AU244" s="267"/>
      <c r="AV244" s="267"/>
      <c r="AW244" s="267"/>
      <c r="AX244" s="267"/>
      <c r="AY244" s="267"/>
      <c r="AZ244" s="267"/>
      <c r="BA244" s="267"/>
      <c r="BB244" s="267"/>
      <c r="BC244" s="267"/>
      <c r="BD244" s="267"/>
      <c r="BE244" s="267"/>
      <c r="BF244" s="267"/>
      <c r="BG244" s="267"/>
      <c r="BH244" s="267"/>
      <c r="BI244" s="267"/>
      <c r="BJ244" s="267"/>
      <c r="BK244" s="267"/>
      <c r="BL244" s="267"/>
      <c r="BM244" s="267"/>
      <c r="BN244" s="267"/>
      <c r="BO244" s="267"/>
      <c r="BP244" s="267"/>
      <c r="BQ244" s="267"/>
      <c r="BR244" s="267"/>
      <c r="BS244" s="267"/>
      <c r="BT244" s="267"/>
      <c r="BU244" s="267"/>
      <c r="BV244" s="267"/>
      <c r="BW244" s="267"/>
      <c r="BX244" s="267"/>
      <c r="BY244" s="267"/>
      <c r="BZ244" s="267"/>
      <c r="CA244" s="267"/>
      <c r="CB244" s="267"/>
      <c r="CC244" s="267"/>
      <c r="CD244" s="267"/>
      <c r="CE244" s="267"/>
      <c r="CF244" s="267"/>
      <c r="CG244" s="267"/>
      <c r="CH244" s="267"/>
      <c r="CI244" s="267"/>
      <c r="CJ244" s="267"/>
      <c r="CK244" s="267"/>
      <c r="CL244" s="267"/>
      <c r="CM244" s="267"/>
      <c r="CN244" s="267"/>
      <c r="CO244" s="267"/>
      <c r="CP244" s="267"/>
      <c r="CQ244" s="267"/>
      <c r="CR244" s="267"/>
      <c r="CS244" s="267"/>
      <c r="CT244" s="267"/>
      <c r="CU244" s="267"/>
      <c r="CV244" s="267"/>
      <c r="CW244" s="267"/>
      <c r="CX244" s="267"/>
      <c r="CY244" s="267"/>
      <c r="CZ244" s="267"/>
      <c r="DA244" s="267"/>
      <c r="DB244" s="267"/>
      <c r="DC244" s="267"/>
      <c r="DD244" s="268"/>
    </row>
    <row r="245" spans="1:108" ht="15" customHeight="1">
      <c r="A245" s="258"/>
      <c r="B245" s="215" t="s">
        <v>403</v>
      </c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259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6"/>
      <c r="AY245" s="174"/>
      <c r="AZ245" s="174"/>
      <c r="BA245" s="174"/>
      <c r="BB245" s="174"/>
      <c r="BC245" s="174"/>
      <c r="BD245" s="174"/>
      <c r="BE245" s="174"/>
      <c r="BF245" s="174"/>
      <c r="BG245" s="174"/>
      <c r="BH245" s="174"/>
      <c r="BI245" s="174"/>
      <c r="BJ245" s="174"/>
      <c r="BK245" s="174"/>
      <c r="BL245" s="174"/>
      <c r="BM245" s="174"/>
      <c r="BN245" s="174"/>
      <c r="BO245" s="174"/>
      <c r="BP245" s="174"/>
      <c r="BQ245" s="174"/>
      <c r="BR245" s="174"/>
      <c r="BS245" s="174"/>
      <c r="BT245" s="174"/>
      <c r="BU245" s="174"/>
      <c r="BV245" s="174"/>
      <c r="BW245" s="174"/>
      <c r="BX245" s="174"/>
      <c r="BY245" s="174"/>
      <c r="BZ245" s="174"/>
      <c r="CA245" s="174"/>
      <c r="CB245" s="174"/>
      <c r="CC245" s="174"/>
      <c r="CD245" s="174"/>
      <c r="CE245" s="174"/>
      <c r="CF245" s="174"/>
      <c r="CG245" s="174"/>
      <c r="CH245" s="174"/>
      <c r="CI245" s="174"/>
      <c r="CJ245" s="174"/>
      <c r="CK245" s="174"/>
      <c r="CL245" s="174"/>
      <c r="CM245" s="174"/>
      <c r="CN245" s="174"/>
      <c r="CO245" s="174"/>
      <c r="CP245" s="174"/>
      <c r="CQ245" s="174"/>
      <c r="CR245" s="174"/>
      <c r="CS245" s="174"/>
      <c r="CT245" s="174"/>
      <c r="CU245" s="174"/>
      <c r="CV245" s="174"/>
      <c r="CW245" s="174"/>
      <c r="CX245" s="174"/>
      <c r="CY245" s="174"/>
      <c r="CZ245" s="174"/>
      <c r="DA245" s="174"/>
      <c r="DB245" s="174"/>
      <c r="DC245" s="174"/>
      <c r="DD245" s="174"/>
    </row>
    <row r="246" spans="1:108" ht="48" customHeight="1">
      <c r="A246" s="258"/>
      <c r="B246" s="215" t="s">
        <v>404</v>
      </c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  <c r="AI246" s="215"/>
      <c r="AJ246" s="216"/>
      <c r="AK246" s="259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6"/>
      <c r="AY246" s="174"/>
      <c r="AZ246" s="174"/>
      <c r="BA246" s="174"/>
      <c r="BB246" s="174"/>
      <c r="BC246" s="174"/>
      <c r="BD246" s="174"/>
      <c r="BE246" s="174"/>
      <c r="BF246" s="174"/>
      <c r="BG246" s="174"/>
      <c r="BH246" s="174"/>
      <c r="BI246" s="174"/>
      <c r="BJ246" s="174"/>
      <c r="BK246" s="174"/>
      <c r="BL246" s="174"/>
      <c r="BM246" s="174"/>
      <c r="BN246" s="174"/>
      <c r="BO246" s="174"/>
      <c r="BP246" s="174"/>
      <c r="BQ246" s="174"/>
      <c r="BR246" s="174"/>
      <c r="BS246" s="174"/>
      <c r="BT246" s="174"/>
      <c r="BU246" s="174"/>
      <c r="BV246" s="174"/>
      <c r="BW246" s="174"/>
      <c r="BX246" s="174"/>
      <c r="BY246" s="174"/>
      <c r="BZ246" s="174"/>
      <c r="CA246" s="174"/>
      <c r="CB246" s="174"/>
      <c r="CC246" s="174"/>
      <c r="CD246" s="174"/>
      <c r="CE246" s="174"/>
      <c r="CF246" s="174"/>
      <c r="CG246" s="174"/>
      <c r="CH246" s="174"/>
      <c r="CI246" s="174"/>
      <c r="CJ246" s="174"/>
      <c r="CK246" s="174"/>
      <c r="CL246" s="174"/>
      <c r="CM246" s="174"/>
      <c r="CN246" s="174"/>
      <c r="CO246" s="174"/>
      <c r="CP246" s="174"/>
      <c r="CQ246" s="174"/>
      <c r="CR246" s="174"/>
      <c r="CS246" s="174"/>
      <c r="CT246" s="174"/>
      <c r="CU246" s="174"/>
      <c r="CV246" s="174"/>
      <c r="CW246" s="174"/>
      <c r="CX246" s="174"/>
      <c r="CY246" s="174"/>
      <c r="CZ246" s="174"/>
      <c r="DA246" s="174"/>
      <c r="DB246" s="174"/>
      <c r="DC246" s="174"/>
      <c r="DD246" s="174"/>
    </row>
    <row r="247" spans="1:108" ht="48" customHeight="1">
      <c r="A247" s="258"/>
      <c r="B247" s="215" t="s">
        <v>405</v>
      </c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  <c r="AI247" s="215"/>
      <c r="AJ247" s="216"/>
      <c r="AK247" s="259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6"/>
      <c r="AY247" s="174"/>
      <c r="AZ247" s="174"/>
      <c r="BA247" s="174"/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4"/>
      <c r="BN247" s="174"/>
      <c r="BO247" s="174"/>
      <c r="BP247" s="174"/>
      <c r="BQ247" s="174"/>
      <c r="BR247" s="174"/>
      <c r="BS247" s="174"/>
      <c r="BT247" s="174"/>
      <c r="BU247" s="174"/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74"/>
      <c r="CI247" s="174"/>
      <c r="CJ247" s="174"/>
      <c r="CK247" s="174"/>
      <c r="CL247" s="174"/>
      <c r="CM247" s="174"/>
      <c r="CN247" s="174"/>
      <c r="CO247" s="174"/>
      <c r="CP247" s="174"/>
      <c r="CQ247" s="174"/>
      <c r="CR247" s="174"/>
      <c r="CS247" s="174"/>
      <c r="CT247" s="174"/>
      <c r="CU247" s="174"/>
      <c r="CV247" s="174"/>
      <c r="CW247" s="174"/>
      <c r="CX247" s="174"/>
      <c r="CY247" s="174"/>
      <c r="CZ247" s="174"/>
      <c r="DA247" s="174"/>
      <c r="DB247" s="174"/>
      <c r="DC247" s="174"/>
      <c r="DD247" s="174"/>
    </row>
    <row r="248" spans="1:108" ht="15.75">
      <c r="A248" s="266" t="s">
        <v>406</v>
      </c>
      <c r="B248" s="267"/>
      <c r="C248" s="267"/>
      <c r="D248" s="267"/>
      <c r="E248" s="267"/>
      <c r="F248" s="267"/>
      <c r="G248" s="267"/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7"/>
      <c r="AM248" s="267"/>
      <c r="AN248" s="267"/>
      <c r="AO248" s="267"/>
      <c r="AP248" s="267"/>
      <c r="AQ248" s="267"/>
      <c r="AR248" s="267"/>
      <c r="AS248" s="267"/>
      <c r="AT248" s="267"/>
      <c r="AU248" s="267"/>
      <c r="AV248" s="267"/>
      <c r="AW248" s="267"/>
      <c r="AX248" s="267"/>
      <c r="AY248" s="267"/>
      <c r="AZ248" s="267"/>
      <c r="BA248" s="267"/>
      <c r="BB248" s="267"/>
      <c r="BC248" s="267"/>
      <c r="BD248" s="267"/>
      <c r="BE248" s="267"/>
      <c r="BF248" s="267"/>
      <c r="BG248" s="267"/>
      <c r="BH248" s="267"/>
      <c r="BI248" s="267"/>
      <c r="BJ248" s="267"/>
      <c r="BK248" s="267"/>
      <c r="BL248" s="267"/>
      <c r="BM248" s="267"/>
      <c r="BN248" s="267"/>
      <c r="BO248" s="267"/>
      <c r="BP248" s="267"/>
      <c r="BQ248" s="267"/>
      <c r="BR248" s="267"/>
      <c r="BS248" s="267"/>
      <c r="BT248" s="267"/>
      <c r="BU248" s="267"/>
      <c r="BV248" s="267"/>
      <c r="BW248" s="267"/>
      <c r="BX248" s="267"/>
      <c r="BY248" s="267"/>
      <c r="BZ248" s="267"/>
      <c r="CA248" s="267"/>
      <c r="CB248" s="267"/>
      <c r="CC248" s="267"/>
      <c r="CD248" s="267"/>
      <c r="CE248" s="267"/>
      <c r="CF248" s="267"/>
      <c r="CG248" s="267"/>
      <c r="CH248" s="267"/>
      <c r="CI248" s="267"/>
      <c r="CJ248" s="267"/>
      <c r="CK248" s="267"/>
      <c r="CL248" s="267"/>
      <c r="CM248" s="267"/>
      <c r="CN248" s="267"/>
      <c r="CO248" s="267"/>
      <c r="CP248" s="267"/>
      <c r="CQ248" s="267"/>
      <c r="CR248" s="267"/>
      <c r="CS248" s="267"/>
      <c r="CT248" s="267"/>
      <c r="CU248" s="267"/>
      <c r="CV248" s="267"/>
      <c r="CW248" s="267"/>
      <c r="CX248" s="267"/>
      <c r="CY248" s="267"/>
      <c r="CZ248" s="267"/>
      <c r="DA248" s="267"/>
      <c r="DB248" s="267"/>
      <c r="DC248" s="267"/>
      <c r="DD248" s="268"/>
    </row>
    <row r="249" spans="1:108" ht="15" customHeight="1">
      <c r="A249" s="258"/>
      <c r="B249" s="215" t="s">
        <v>407</v>
      </c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6"/>
      <c r="AK249" s="259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6"/>
      <c r="AY249" s="174"/>
      <c r="AZ249" s="174"/>
      <c r="BA249" s="174"/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  <c r="BM249" s="174"/>
      <c r="BN249" s="174"/>
      <c r="BO249" s="174"/>
      <c r="BP249" s="174"/>
      <c r="BQ249" s="174"/>
      <c r="BR249" s="174"/>
      <c r="BS249" s="174"/>
      <c r="BT249" s="174"/>
      <c r="BU249" s="174"/>
      <c r="BV249" s="174"/>
      <c r="BW249" s="174"/>
      <c r="BX249" s="174"/>
      <c r="BY249" s="174"/>
      <c r="BZ249" s="174"/>
      <c r="CA249" s="174"/>
      <c r="CB249" s="174"/>
      <c r="CC249" s="174"/>
      <c r="CD249" s="174"/>
      <c r="CE249" s="174"/>
      <c r="CF249" s="174"/>
      <c r="CG249" s="174"/>
      <c r="CH249" s="174"/>
      <c r="CI249" s="174"/>
      <c r="CJ249" s="174"/>
      <c r="CK249" s="174"/>
      <c r="CL249" s="174"/>
      <c r="CM249" s="174"/>
      <c r="CN249" s="174"/>
      <c r="CO249" s="174"/>
      <c r="CP249" s="174"/>
      <c r="CQ249" s="174"/>
      <c r="CR249" s="174"/>
      <c r="CS249" s="174"/>
      <c r="CT249" s="174"/>
      <c r="CU249" s="174"/>
      <c r="CV249" s="174"/>
      <c r="CW249" s="174"/>
      <c r="CX249" s="174"/>
      <c r="CY249" s="174"/>
      <c r="CZ249" s="174"/>
      <c r="DA249" s="174"/>
      <c r="DB249" s="174"/>
      <c r="DC249" s="174"/>
      <c r="DD249" s="174"/>
    </row>
    <row r="250" spans="1:108" ht="49.5" customHeight="1">
      <c r="A250" s="258"/>
      <c r="B250" s="215" t="s">
        <v>408</v>
      </c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6"/>
      <c r="AK250" s="259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6"/>
      <c r="AY250" s="174"/>
      <c r="AZ250" s="174"/>
      <c r="BA250" s="174"/>
      <c r="BB250" s="174"/>
      <c r="BC250" s="174"/>
      <c r="BD250" s="174"/>
      <c r="BE250" s="174"/>
      <c r="BF250" s="174"/>
      <c r="BG250" s="174"/>
      <c r="BH250" s="174"/>
      <c r="BI250" s="174"/>
      <c r="BJ250" s="174"/>
      <c r="BK250" s="174"/>
      <c r="BL250" s="174"/>
      <c r="BM250" s="174"/>
      <c r="BN250" s="174"/>
      <c r="BO250" s="174"/>
      <c r="BP250" s="174"/>
      <c r="BQ250" s="174"/>
      <c r="BR250" s="174"/>
      <c r="BS250" s="174"/>
      <c r="BT250" s="174"/>
      <c r="BU250" s="174"/>
      <c r="BV250" s="174"/>
      <c r="BW250" s="174"/>
      <c r="BX250" s="174"/>
      <c r="BY250" s="174"/>
      <c r="BZ250" s="174"/>
      <c r="CA250" s="174"/>
      <c r="CB250" s="174"/>
      <c r="CC250" s="174"/>
      <c r="CD250" s="174"/>
      <c r="CE250" s="174"/>
      <c r="CF250" s="174"/>
      <c r="CG250" s="174"/>
      <c r="CH250" s="174"/>
      <c r="CI250" s="174"/>
      <c r="CJ250" s="174"/>
      <c r="CK250" s="174"/>
      <c r="CL250" s="174"/>
      <c r="CM250" s="174"/>
      <c r="CN250" s="174"/>
      <c r="CO250" s="174"/>
      <c r="CP250" s="174"/>
      <c r="CQ250" s="174"/>
      <c r="CR250" s="174"/>
      <c r="CS250" s="174"/>
      <c r="CT250" s="174"/>
      <c r="CU250" s="174"/>
      <c r="CV250" s="174"/>
      <c r="CW250" s="174"/>
      <c r="CX250" s="174"/>
      <c r="CY250" s="174"/>
      <c r="CZ250" s="174"/>
      <c r="DA250" s="174"/>
      <c r="DB250" s="174"/>
      <c r="DC250" s="174"/>
      <c r="DD250" s="174"/>
    </row>
    <row r="251" spans="1:108" ht="46.5" customHeight="1">
      <c r="A251" s="258"/>
      <c r="B251" s="215" t="s">
        <v>409</v>
      </c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  <c r="AI251" s="215"/>
      <c r="AJ251" s="216"/>
      <c r="AK251" s="259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6"/>
      <c r="AY251" s="174"/>
      <c r="AZ251" s="174"/>
      <c r="BA251" s="174"/>
      <c r="BB251" s="174"/>
      <c r="BC251" s="174"/>
      <c r="BD251" s="174"/>
      <c r="BE251" s="174"/>
      <c r="BF251" s="174"/>
      <c r="BG251" s="174"/>
      <c r="BH251" s="174"/>
      <c r="BI251" s="174"/>
      <c r="BJ251" s="174"/>
      <c r="BK251" s="174"/>
      <c r="BL251" s="174"/>
      <c r="BM251" s="174"/>
      <c r="BN251" s="174"/>
      <c r="BO251" s="174"/>
      <c r="BP251" s="174"/>
      <c r="BQ251" s="174"/>
      <c r="BR251" s="174"/>
      <c r="BS251" s="174"/>
      <c r="BT251" s="174"/>
      <c r="BU251" s="174"/>
      <c r="BV251" s="174"/>
      <c r="BW251" s="174"/>
      <c r="BX251" s="174"/>
      <c r="BY251" s="174"/>
      <c r="BZ251" s="174"/>
      <c r="CA251" s="174"/>
      <c r="CB251" s="174"/>
      <c r="CC251" s="174"/>
      <c r="CD251" s="174"/>
      <c r="CE251" s="174"/>
      <c r="CF251" s="174"/>
      <c r="CG251" s="174"/>
      <c r="CH251" s="174"/>
      <c r="CI251" s="174"/>
      <c r="CJ251" s="174"/>
      <c r="CK251" s="174"/>
      <c r="CL251" s="174"/>
      <c r="CM251" s="174"/>
      <c r="CN251" s="174"/>
      <c r="CO251" s="174"/>
      <c r="CP251" s="174"/>
      <c r="CQ251" s="174"/>
      <c r="CR251" s="174"/>
      <c r="CS251" s="174"/>
      <c r="CT251" s="174"/>
      <c r="CU251" s="174"/>
      <c r="CV251" s="174"/>
      <c r="CW251" s="174"/>
      <c r="CX251" s="174"/>
      <c r="CY251" s="174"/>
      <c r="CZ251" s="174"/>
      <c r="DA251" s="174"/>
      <c r="DB251" s="174"/>
      <c r="DC251" s="174"/>
      <c r="DD251" s="174"/>
    </row>
    <row r="252" spans="1:108" ht="47.25" customHeight="1">
      <c r="A252" s="258"/>
      <c r="B252" s="215" t="s">
        <v>410</v>
      </c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15"/>
      <c r="AG252" s="215"/>
      <c r="AH252" s="215"/>
      <c r="AI252" s="215"/>
      <c r="AJ252" s="216"/>
      <c r="AK252" s="259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  <c r="AW252" s="215"/>
      <c r="AX252" s="216"/>
      <c r="AY252" s="174"/>
      <c r="AZ252" s="174"/>
      <c r="BA252" s="174"/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4"/>
      <c r="BM252" s="174"/>
      <c r="BN252" s="174"/>
      <c r="BO252" s="174"/>
      <c r="BP252" s="174"/>
      <c r="BQ252" s="174"/>
      <c r="BR252" s="174"/>
      <c r="BS252" s="174"/>
      <c r="BT252" s="174"/>
      <c r="BU252" s="174"/>
      <c r="BV252" s="174"/>
      <c r="BW252" s="174"/>
      <c r="BX252" s="174"/>
      <c r="BY252" s="174"/>
      <c r="BZ252" s="174"/>
      <c r="CA252" s="174"/>
      <c r="CB252" s="174"/>
      <c r="CC252" s="174"/>
      <c r="CD252" s="174"/>
      <c r="CE252" s="174"/>
      <c r="CF252" s="174"/>
      <c r="CG252" s="174"/>
      <c r="CH252" s="174"/>
      <c r="CI252" s="174"/>
      <c r="CJ252" s="174"/>
      <c r="CK252" s="174"/>
      <c r="CL252" s="174"/>
      <c r="CM252" s="174"/>
      <c r="CN252" s="174"/>
      <c r="CO252" s="174"/>
      <c r="CP252" s="174"/>
      <c r="CQ252" s="174"/>
      <c r="CR252" s="174"/>
      <c r="CS252" s="174"/>
      <c r="CT252" s="174"/>
      <c r="CU252" s="174"/>
      <c r="CV252" s="174"/>
      <c r="CW252" s="174"/>
      <c r="CX252" s="174"/>
      <c r="CY252" s="174"/>
      <c r="CZ252" s="174"/>
      <c r="DA252" s="174"/>
      <c r="DB252" s="174"/>
      <c r="DC252" s="174"/>
      <c r="DD252" s="174"/>
    </row>
    <row r="253" spans="1:108" ht="47.25" customHeight="1">
      <c r="A253" s="258"/>
      <c r="B253" s="215" t="s">
        <v>411</v>
      </c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  <c r="AI253" s="215"/>
      <c r="AJ253" s="216"/>
      <c r="AK253" s="259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6"/>
      <c r="AY253" s="174"/>
      <c r="AZ253" s="174"/>
      <c r="BA253" s="174"/>
      <c r="BB253" s="174"/>
      <c r="BC253" s="174"/>
      <c r="BD253" s="174"/>
      <c r="BE253" s="174"/>
      <c r="BF253" s="174"/>
      <c r="BG253" s="174"/>
      <c r="BH253" s="174"/>
      <c r="BI253" s="174"/>
      <c r="BJ253" s="174"/>
      <c r="BK253" s="174"/>
      <c r="BL253" s="174"/>
      <c r="BM253" s="174"/>
      <c r="BN253" s="174"/>
      <c r="BO253" s="174"/>
      <c r="BP253" s="174"/>
      <c r="BQ253" s="174"/>
      <c r="BR253" s="174"/>
      <c r="BS253" s="174"/>
      <c r="BT253" s="174"/>
      <c r="BU253" s="174"/>
      <c r="BV253" s="174"/>
      <c r="BW253" s="174"/>
      <c r="BX253" s="174"/>
      <c r="BY253" s="174"/>
      <c r="BZ253" s="174"/>
      <c r="CA253" s="174"/>
      <c r="CB253" s="174"/>
      <c r="CC253" s="174"/>
      <c r="CD253" s="174"/>
      <c r="CE253" s="174"/>
      <c r="CF253" s="174"/>
      <c r="CG253" s="174"/>
      <c r="CH253" s="174"/>
      <c r="CI253" s="174"/>
      <c r="CJ253" s="174"/>
      <c r="CK253" s="174"/>
      <c r="CL253" s="174"/>
      <c r="CM253" s="174"/>
      <c r="CN253" s="174"/>
      <c r="CO253" s="174"/>
      <c r="CP253" s="174"/>
      <c r="CQ253" s="174"/>
      <c r="CR253" s="174"/>
      <c r="CS253" s="174"/>
      <c r="CT253" s="174"/>
      <c r="CU253" s="174"/>
      <c r="CV253" s="174"/>
      <c r="CW253" s="174"/>
      <c r="CX253" s="174"/>
      <c r="CY253" s="174"/>
      <c r="CZ253" s="174"/>
      <c r="DA253" s="174"/>
      <c r="DB253" s="174"/>
      <c r="DC253" s="174"/>
      <c r="DD253" s="174"/>
    </row>
    <row r="254" spans="1:108" ht="32.25" customHeight="1">
      <c r="A254" s="258"/>
      <c r="B254" s="215" t="s">
        <v>412</v>
      </c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  <c r="AI254" s="215"/>
      <c r="AJ254" s="216"/>
      <c r="AK254" s="259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6"/>
      <c r="AY254" s="174"/>
      <c r="AZ254" s="174"/>
      <c r="BA254" s="174"/>
      <c r="BB254" s="174"/>
      <c r="BC254" s="174"/>
      <c r="BD254" s="174"/>
      <c r="BE254" s="174"/>
      <c r="BF254" s="174"/>
      <c r="BG254" s="174"/>
      <c r="BH254" s="174"/>
      <c r="BI254" s="174"/>
      <c r="BJ254" s="174"/>
      <c r="BK254" s="174"/>
      <c r="BL254" s="174"/>
      <c r="BM254" s="174"/>
      <c r="BN254" s="174"/>
      <c r="BO254" s="174"/>
      <c r="BP254" s="174"/>
      <c r="BQ254" s="174"/>
      <c r="BR254" s="174"/>
      <c r="BS254" s="174"/>
      <c r="BT254" s="174"/>
      <c r="BU254" s="174"/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4"/>
      <c r="CI254" s="174"/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4"/>
      <c r="CU254" s="174"/>
      <c r="CV254" s="174"/>
      <c r="CW254" s="174"/>
      <c r="CX254" s="174"/>
      <c r="CY254" s="174"/>
      <c r="CZ254" s="174"/>
      <c r="DA254" s="174"/>
      <c r="DB254" s="174"/>
      <c r="DC254" s="174"/>
      <c r="DD254" s="174"/>
    </row>
    <row r="255" spans="1:108" ht="49.5" customHeight="1">
      <c r="A255" s="258"/>
      <c r="B255" s="150" t="s">
        <v>413</v>
      </c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1"/>
      <c r="AK255" s="259"/>
      <c r="AL255" s="215"/>
      <c r="AM255" s="215"/>
      <c r="AN255" s="215"/>
      <c r="AO255" s="215"/>
      <c r="AP255" s="215"/>
      <c r="AQ255" s="215"/>
      <c r="AR255" s="215"/>
      <c r="AS255" s="215"/>
      <c r="AT255" s="215"/>
      <c r="AU255" s="215"/>
      <c r="AV255" s="215"/>
      <c r="AW255" s="215"/>
      <c r="AX255" s="216"/>
      <c r="AY255" s="174"/>
      <c r="AZ255" s="174"/>
      <c r="BA255" s="174"/>
      <c r="BB255" s="174"/>
      <c r="BC255" s="174"/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174"/>
      <c r="BN255" s="174"/>
      <c r="BO255" s="174"/>
      <c r="BP255" s="174"/>
      <c r="BQ255" s="174"/>
      <c r="BR255" s="174"/>
      <c r="BS255" s="174"/>
      <c r="BT255" s="174"/>
      <c r="BU255" s="174"/>
      <c r="BV255" s="174"/>
      <c r="BW255" s="174"/>
      <c r="BX255" s="174"/>
      <c r="BY255" s="273"/>
      <c r="BZ255" s="273"/>
      <c r="CA255" s="273"/>
      <c r="CB255" s="273"/>
      <c r="CC255" s="273"/>
      <c r="CD255" s="273"/>
      <c r="CE255" s="273"/>
      <c r="CF255" s="273"/>
      <c r="CG255" s="273"/>
      <c r="CH255" s="273"/>
      <c r="CI255" s="273"/>
      <c r="CJ255" s="273"/>
      <c r="CK255" s="273"/>
      <c r="CL255" s="273"/>
      <c r="CM255" s="174"/>
      <c r="CN255" s="174"/>
      <c r="CO255" s="174"/>
      <c r="CP255" s="174"/>
      <c r="CQ255" s="174"/>
      <c r="CR255" s="174"/>
      <c r="CS255" s="174"/>
      <c r="CT255" s="174"/>
      <c r="CU255" s="174"/>
      <c r="CV255" s="174"/>
      <c r="CW255" s="174"/>
      <c r="CX255" s="174"/>
      <c r="CY255" s="174"/>
      <c r="CZ255" s="174"/>
      <c r="DA255" s="174"/>
      <c r="DB255" s="174"/>
      <c r="DC255" s="174"/>
      <c r="DD255" s="174"/>
    </row>
    <row r="256" spans="1:108" ht="15.75">
      <c r="A256" s="266" t="s">
        <v>414</v>
      </c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267"/>
      <c r="BB256" s="267"/>
      <c r="BC256" s="267"/>
      <c r="BD256" s="267"/>
      <c r="BE256" s="267"/>
      <c r="BF256" s="267"/>
      <c r="BG256" s="267"/>
      <c r="BH256" s="267"/>
      <c r="BI256" s="267"/>
      <c r="BJ256" s="267"/>
      <c r="BK256" s="267"/>
      <c r="BL256" s="267"/>
      <c r="BM256" s="267"/>
      <c r="BN256" s="267"/>
      <c r="BO256" s="267"/>
      <c r="BP256" s="267"/>
      <c r="BQ256" s="267"/>
      <c r="BR256" s="267"/>
      <c r="BS256" s="267"/>
      <c r="BT256" s="267"/>
      <c r="BU256" s="267"/>
      <c r="BV256" s="267"/>
      <c r="BW256" s="267"/>
      <c r="BX256" s="267"/>
      <c r="BY256" s="267"/>
      <c r="BZ256" s="267"/>
      <c r="CA256" s="267"/>
      <c r="CB256" s="267"/>
      <c r="CC256" s="267"/>
      <c r="CD256" s="267"/>
      <c r="CE256" s="267"/>
      <c r="CF256" s="267"/>
      <c r="CG256" s="267"/>
      <c r="CH256" s="267"/>
      <c r="CI256" s="267"/>
      <c r="CJ256" s="267"/>
      <c r="CK256" s="267"/>
      <c r="CL256" s="267"/>
      <c r="CM256" s="267"/>
      <c r="CN256" s="267"/>
      <c r="CO256" s="267"/>
      <c r="CP256" s="267"/>
      <c r="CQ256" s="267"/>
      <c r="CR256" s="267"/>
      <c r="CS256" s="267"/>
      <c r="CT256" s="267"/>
      <c r="CU256" s="267"/>
      <c r="CV256" s="267"/>
      <c r="CW256" s="267"/>
      <c r="CX256" s="267"/>
      <c r="CY256" s="267"/>
      <c r="CZ256" s="267"/>
      <c r="DA256" s="267"/>
      <c r="DB256" s="267"/>
      <c r="DC256" s="267"/>
      <c r="DD256" s="268"/>
    </row>
    <row r="257" spans="1:108" ht="15" customHeight="1">
      <c r="A257" s="258"/>
      <c r="B257" s="215" t="s">
        <v>415</v>
      </c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6"/>
      <c r="AK257" s="259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16"/>
      <c r="AY257" s="174"/>
      <c r="AZ257" s="174"/>
      <c r="BA257" s="174"/>
      <c r="BB257" s="174"/>
      <c r="BC257" s="174"/>
      <c r="BD257" s="174"/>
      <c r="BE257" s="174"/>
      <c r="BF257" s="174"/>
      <c r="BG257" s="174"/>
      <c r="BH257" s="174"/>
      <c r="BI257" s="174"/>
      <c r="BJ257" s="174"/>
      <c r="BK257" s="174"/>
      <c r="BL257" s="174"/>
      <c r="BM257" s="174"/>
      <c r="BN257" s="174"/>
      <c r="BO257" s="174"/>
      <c r="BP257" s="174"/>
      <c r="BQ257" s="174"/>
      <c r="BR257" s="174"/>
      <c r="BS257" s="174"/>
      <c r="BT257" s="174"/>
      <c r="BU257" s="174"/>
      <c r="BV257" s="174"/>
      <c r="BW257" s="174"/>
      <c r="BX257" s="174"/>
      <c r="BY257" s="174"/>
      <c r="BZ257" s="174"/>
      <c r="CA257" s="174"/>
      <c r="CB257" s="174"/>
      <c r="CC257" s="174"/>
      <c r="CD257" s="174"/>
      <c r="CE257" s="174"/>
      <c r="CF257" s="174"/>
      <c r="CG257" s="174"/>
      <c r="CH257" s="174"/>
      <c r="CI257" s="174"/>
      <c r="CJ257" s="174"/>
      <c r="CK257" s="174"/>
      <c r="CL257" s="174"/>
      <c r="CM257" s="174"/>
      <c r="CN257" s="174"/>
      <c r="CO257" s="174"/>
      <c r="CP257" s="174"/>
      <c r="CQ257" s="174"/>
      <c r="CR257" s="174"/>
      <c r="CS257" s="174"/>
      <c r="CT257" s="174"/>
      <c r="CU257" s="174"/>
      <c r="CV257" s="174"/>
      <c r="CW257" s="174"/>
      <c r="CX257" s="174"/>
      <c r="CY257" s="174"/>
      <c r="CZ257" s="174"/>
      <c r="DA257" s="174"/>
      <c r="DB257" s="174"/>
      <c r="DC257" s="174"/>
      <c r="DD257" s="174"/>
    </row>
    <row r="258" spans="1:108" ht="46.5" customHeight="1">
      <c r="A258" s="258"/>
      <c r="B258" s="215" t="s">
        <v>416</v>
      </c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6"/>
      <c r="AK258" s="259"/>
      <c r="AL258" s="215"/>
      <c r="AM258" s="215"/>
      <c r="AN258" s="215"/>
      <c r="AO258" s="215"/>
      <c r="AP258" s="215"/>
      <c r="AQ258" s="215"/>
      <c r="AR258" s="215"/>
      <c r="AS258" s="215"/>
      <c r="AT258" s="215"/>
      <c r="AU258" s="215"/>
      <c r="AV258" s="215"/>
      <c r="AW258" s="215"/>
      <c r="AX258" s="216"/>
      <c r="AY258" s="174"/>
      <c r="AZ258" s="174"/>
      <c r="BA258" s="174"/>
      <c r="BB258" s="174"/>
      <c r="BC258" s="174"/>
      <c r="BD258" s="174"/>
      <c r="BE258" s="174"/>
      <c r="BF258" s="174"/>
      <c r="BG258" s="174"/>
      <c r="BH258" s="174"/>
      <c r="BI258" s="174"/>
      <c r="BJ258" s="174"/>
      <c r="BK258" s="174"/>
      <c r="BL258" s="174"/>
      <c r="BM258" s="174"/>
      <c r="BN258" s="174"/>
      <c r="BO258" s="174"/>
      <c r="BP258" s="174"/>
      <c r="BQ258" s="174"/>
      <c r="BR258" s="174"/>
      <c r="BS258" s="174"/>
      <c r="BT258" s="174"/>
      <c r="BU258" s="174"/>
      <c r="BV258" s="174"/>
      <c r="BW258" s="174"/>
      <c r="BX258" s="174"/>
      <c r="BY258" s="174"/>
      <c r="BZ258" s="174"/>
      <c r="CA258" s="174"/>
      <c r="CB258" s="174"/>
      <c r="CC258" s="174"/>
      <c r="CD258" s="174"/>
      <c r="CE258" s="174"/>
      <c r="CF258" s="174"/>
      <c r="CG258" s="174"/>
      <c r="CH258" s="174"/>
      <c r="CI258" s="174"/>
      <c r="CJ258" s="174"/>
      <c r="CK258" s="174"/>
      <c r="CL258" s="174"/>
      <c r="CM258" s="174"/>
      <c r="CN258" s="174"/>
      <c r="CO258" s="174"/>
      <c r="CP258" s="174"/>
      <c r="CQ258" s="174"/>
      <c r="CR258" s="174"/>
      <c r="CS258" s="174"/>
      <c r="CT258" s="174"/>
      <c r="CU258" s="174"/>
      <c r="CV258" s="174"/>
      <c r="CW258" s="174"/>
      <c r="CX258" s="174"/>
      <c r="CY258" s="174"/>
      <c r="CZ258" s="174"/>
      <c r="DA258" s="174"/>
      <c r="DB258" s="174"/>
      <c r="DC258" s="174"/>
      <c r="DD258" s="174"/>
    </row>
    <row r="259" spans="1:108" ht="47.25" customHeight="1">
      <c r="A259" s="258"/>
      <c r="B259" s="215" t="s">
        <v>417</v>
      </c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6"/>
      <c r="AK259" s="259"/>
      <c r="AL259" s="215"/>
      <c r="AM259" s="215"/>
      <c r="AN259" s="215"/>
      <c r="AO259" s="215"/>
      <c r="AP259" s="215"/>
      <c r="AQ259" s="215"/>
      <c r="AR259" s="215"/>
      <c r="AS259" s="215"/>
      <c r="AT259" s="215"/>
      <c r="AU259" s="215"/>
      <c r="AV259" s="215"/>
      <c r="AW259" s="215"/>
      <c r="AX259" s="216"/>
      <c r="AY259" s="174"/>
      <c r="AZ259" s="174"/>
      <c r="BA259" s="174"/>
      <c r="BB259" s="174"/>
      <c r="BC259" s="174"/>
      <c r="BD259" s="174"/>
      <c r="BE259" s="174"/>
      <c r="BF259" s="174"/>
      <c r="BG259" s="174"/>
      <c r="BH259" s="174"/>
      <c r="BI259" s="174"/>
      <c r="BJ259" s="174"/>
      <c r="BK259" s="174"/>
      <c r="BL259" s="174"/>
      <c r="BM259" s="174"/>
      <c r="BN259" s="174"/>
      <c r="BO259" s="174"/>
      <c r="BP259" s="174"/>
      <c r="BQ259" s="174"/>
      <c r="BR259" s="174"/>
      <c r="BS259" s="174"/>
      <c r="BT259" s="174"/>
      <c r="BU259" s="174"/>
      <c r="BV259" s="174"/>
      <c r="BW259" s="174"/>
      <c r="BX259" s="174"/>
      <c r="BY259" s="174"/>
      <c r="BZ259" s="174"/>
      <c r="CA259" s="174"/>
      <c r="CB259" s="174"/>
      <c r="CC259" s="174"/>
      <c r="CD259" s="174"/>
      <c r="CE259" s="174"/>
      <c r="CF259" s="174"/>
      <c r="CG259" s="174"/>
      <c r="CH259" s="174"/>
      <c r="CI259" s="174"/>
      <c r="CJ259" s="174"/>
      <c r="CK259" s="174"/>
      <c r="CL259" s="174"/>
      <c r="CM259" s="174"/>
      <c r="CN259" s="174"/>
      <c r="CO259" s="174"/>
      <c r="CP259" s="174"/>
      <c r="CQ259" s="174"/>
      <c r="CR259" s="174"/>
      <c r="CS259" s="174"/>
      <c r="CT259" s="174"/>
      <c r="CU259" s="174"/>
      <c r="CV259" s="174"/>
      <c r="CW259" s="174"/>
      <c r="CX259" s="174"/>
      <c r="CY259" s="174"/>
      <c r="CZ259" s="174"/>
      <c r="DA259" s="174"/>
      <c r="DB259" s="174"/>
      <c r="DC259" s="174"/>
      <c r="DD259" s="174"/>
    </row>
    <row r="260" spans="1:108" ht="46.5" customHeight="1">
      <c r="A260" s="258"/>
      <c r="B260" s="215" t="s">
        <v>418</v>
      </c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6"/>
      <c r="AK260" s="259"/>
      <c r="AL260" s="215"/>
      <c r="AM260" s="215"/>
      <c r="AN260" s="215"/>
      <c r="AO260" s="215"/>
      <c r="AP260" s="215"/>
      <c r="AQ260" s="215"/>
      <c r="AR260" s="215"/>
      <c r="AS260" s="215"/>
      <c r="AT260" s="215"/>
      <c r="AU260" s="215"/>
      <c r="AV260" s="215"/>
      <c r="AW260" s="215"/>
      <c r="AX260" s="216"/>
      <c r="AY260" s="174"/>
      <c r="AZ260" s="174"/>
      <c r="BA260" s="174"/>
      <c r="BB260" s="174"/>
      <c r="BC260" s="174"/>
      <c r="BD260" s="174"/>
      <c r="BE260" s="174"/>
      <c r="BF260" s="174"/>
      <c r="BG260" s="174"/>
      <c r="BH260" s="174"/>
      <c r="BI260" s="174"/>
      <c r="BJ260" s="174"/>
      <c r="BK260" s="174"/>
      <c r="BL260" s="174"/>
      <c r="BM260" s="174"/>
      <c r="BN260" s="174"/>
      <c r="BO260" s="174"/>
      <c r="BP260" s="174"/>
      <c r="BQ260" s="174"/>
      <c r="BR260" s="174"/>
      <c r="BS260" s="174"/>
      <c r="BT260" s="174"/>
      <c r="BU260" s="174"/>
      <c r="BV260" s="174"/>
      <c r="BW260" s="174"/>
      <c r="BX260" s="174"/>
      <c r="BY260" s="174"/>
      <c r="BZ260" s="174"/>
      <c r="CA260" s="174"/>
      <c r="CB260" s="174"/>
      <c r="CC260" s="174"/>
      <c r="CD260" s="174"/>
      <c r="CE260" s="174"/>
      <c r="CF260" s="174"/>
      <c r="CG260" s="174"/>
      <c r="CH260" s="174"/>
      <c r="CI260" s="174"/>
      <c r="CJ260" s="174"/>
      <c r="CK260" s="174"/>
      <c r="CL260" s="174"/>
      <c r="CM260" s="174"/>
      <c r="CN260" s="174"/>
      <c r="CO260" s="174"/>
      <c r="CP260" s="174"/>
      <c r="CQ260" s="174"/>
      <c r="CR260" s="174"/>
      <c r="CS260" s="174"/>
      <c r="CT260" s="174"/>
      <c r="CU260" s="174"/>
      <c r="CV260" s="174"/>
      <c r="CW260" s="174"/>
      <c r="CX260" s="174"/>
      <c r="CY260" s="174"/>
      <c r="CZ260" s="174"/>
      <c r="DA260" s="174"/>
      <c r="DB260" s="174"/>
      <c r="DC260" s="174"/>
      <c r="DD260" s="174"/>
    </row>
    <row r="261" spans="1:108" ht="15.75">
      <c r="A261" s="266" t="s">
        <v>419</v>
      </c>
      <c r="B261" s="267"/>
      <c r="C261" s="267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  <c r="AT261" s="267"/>
      <c r="AU261" s="267"/>
      <c r="AV261" s="267"/>
      <c r="AW261" s="267"/>
      <c r="AX261" s="267"/>
      <c r="AY261" s="267"/>
      <c r="AZ261" s="267"/>
      <c r="BA261" s="267"/>
      <c r="BB261" s="267"/>
      <c r="BC261" s="267"/>
      <c r="BD261" s="267"/>
      <c r="BE261" s="267"/>
      <c r="BF261" s="267"/>
      <c r="BG261" s="267"/>
      <c r="BH261" s="267"/>
      <c r="BI261" s="267"/>
      <c r="BJ261" s="267"/>
      <c r="BK261" s="267"/>
      <c r="BL261" s="267"/>
      <c r="BM261" s="267"/>
      <c r="BN261" s="267"/>
      <c r="BO261" s="267"/>
      <c r="BP261" s="267"/>
      <c r="BQ261" s="267"/>
      <c r="BR261" s="267"/>
      <c r="BS261" s="267"/>
      <c r="BT261" s="267"/>
      <c r="BU261" s="267"/>
      <c r="BV261" s="267"/>
      <c r="BW261" s="267"/>
      <c r="BX261" s="267"/>
      <c r="BY261" s="267"/>
      <c r="BZ261" s="267"/>
      <c r="CA261" s="267"/>
      <c r="CB261" s="267"/>
      <c r="CC261" s="267"/>
      <c r="CD261" s="267"/>
      <c r="CE261" s="267"/>
      <c r="CF261" s="267"/>
      <c r="CG261" s="267"/>
      <c r="CH261" s="267"/>
      <c r="CI261" s="267"/>
      <c r="CJ261" s="267"/>
      <c r="CK261" s="267"/>
      <c r="CL261" s="267"/>
      <c r="CM261" s="267"/>
      <c r="CN261" s="267"/>
      <c r="CO261" s="267"/>
      <c r="CP261" s="267"/>
      <c r="CQ261" s="267"/>
      <c r="CR261" s="267"/>
      <c r="CS261" s="267"/>
      <c r="CT261" s="267"/>
      <c r="CU261" s="267"/>
      <c r="CV261" s="267"/>
      <c r="CW261" s="267"/>
      <c r="CX261" s="267"/>
      <c r="CY261" s="267"/>
      <c r="CZ261" s="267"/>
      <c r="DA261" s="267"/>
      <c r="DB261" s="267"/>
      <c r="DC261" s="267"/>
      <c r="DD261" s="268"/>
    </row>
    <row r="262" spans="1:108" ht="15" customHeight="1">
      <c r="A262" s="258"/>
      <c r="B262" s="215" t="s">
        <v>420</v>
      </c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6"/>
      <c r="AK262" s="259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15"/>
      <c r="AX262" s="216"/>
      <c r="AY262" s="174"/>
      <c r="AZ262" s="174"/>
      <c r="BA262" s="174"/>
      <c r="BB262" s="174"/>
      <c r="BC262" s="174"/>
      <c r="BD262" s="174"/>
      <c r="BE262" s="174"/>
      <c r="BF262" s="174"/>
      <c r="BG262" s="174"/>
      <c r="BH262" s="174"/>
      <c r="BI262" s="174"/>
      <c r="BJ262" s="174"/>
      <c r="BK262" s="174"/>
      <c r="BL262" s="174"/>
      <c r="BM262" s="174"/>
      <c r="BN262" s="174"/>
      <c r="BO262" s="174"/>
      <c r="BP262" s="174"/>
      <c r="BQ262" s="174"/>
      <c r="BR262" s="174"/>
      <c r="BS262" s="174"/>
      <c r="BT262" s="174"/>
      <c r="BU262" s="174"/>
      <c r="BV262" s="174"/>
      <c r="BW262" s="174"/>
      <c r="BX262" s="174"/>
      <c r="BY262" s="174"/>
      <c r="BZ262" s="174"/>
      <c r="CA262" s="174"/>
      <c r="CB262" s="174"/>
      <c r="CC262" s="174"/>
      <c r="CD262" s="174"/>
      <c r="CE262" s="174"/>
      <c r="CF262" s="174"/>
      <c r="CG262" s="174"/>
      <c r="CH262" s="174"/>
      <c r="CI262" s="174"/>
      <c r="CJ262" s="174"/>
      <c r="CK262" s="174"/>
      <c r="CL262" s="174"/>
      <c r="CM262" s="174"/>
      <c r="CN262" s="174"/>
      <c r="CO262" s="174"/>
      <c r="CP262" s="174"/>
      <c r="CQ262" s="174"/>
      <c r="CR262" s="174"/>
      <c r="CS262" s="174"/>
      <c r="CT262" s="174"/>
      <c r="CU262" s="174"/>
      <c r="CV262" s="174"/>
      <c r="CW262" s="174"/>
      <c r="CX262" s="174"/>
      <c r="CY262" s="174"/>
      <c r="CZ262" s="174"/>
      <c r="DA262" s="174"/>
      <c r="DB262" s="174"/>
      <c r="DC262" s="174"/>
      <c r="DD262" s="174"/>
    </row>
    <row r="263" spans="1:108" ht="15" customHeight="1">
      <c r="A263" s="258"/>
      <c r="B263" s="215" t="s">
        <v>421</v>
      </c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  <c r="AI263" s="215"/>
      <c r="AJ263" s="216"/>
      <c r="AK263" s="259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6"/>
      <c r="AY263" s="174"/>
      <c r="AZ263" s="174"/>
      <c r="BA263" s="174"/>
      <c r="BB263" s="174"/>
      <c r="BC263" s="174"/>
      <c r="BD263" s="174"/>
      <c r="BE263" s="174"/>
      <c r="BF263" s="174"/>
      <c r="BG263" s="174"/>
      <c r="BH263" s="174"/>
      <c r="BI263" s="174"/>
      <c r="BJ263" s="174"/>
      <c r="BK263" s="174"/>
      <c r="BL263" s="174"/>
      <c r="BM263" s="174"/>
      <c r="BN263" s="174"/>
      <c r="BO263" s="174"/>
      <c r="BP263" s="174"/>
      <c r="BQ263" s="174"/>
      <c r="BR263" s="174"/>
      <c r="BS263" s="174"/>
      <c r="BT263" s="174"/>
      <c r="BU263" s="174"/>
      <c r="BV263" s="174"/>
      <c r="BW263" s="174"/>
      <c r="BX263" s="174"/>
      <c r="BY263" s="174"/>
      <c r="BZ263" s="174"/>
      <c r="CA263" s="174"/>
      <c r="CB263" s="174"/>
      <c r="CC263" s="174"/>
      <c r="CD263" s="174"/>
      <c r="CE263" s="174"/>
      <c r="CF263" s="174"/>
      <c r="CG263" s="174"/>
      <c r="CH263" s="174"/>
      <c r="CI263" s="174"/>
      <c r="CJ263" s="174"/>
      <c r="CK263" s="174"/>
      <c r="CL263" s="174"/>
      <c r="CM263" s="174"/>
      <c r="CN263" s="174"/>
      <c r="CO263" s="174"/>
      <c r="CP263" s="174"/>
      <c r="CQ263" s="174"/>
      <c r="CR263" s="174"/>
      <c r="CS263" s="174"/>
      <c r="CT263" s="174"/>
      <c r="CU263" s="174"/>
      <c r="CV263" s="174"/>
      <c r="CW263" s="174"/>
      <c r="CX263" s="174"/>
      <c r="CY263" s="174"/>
      <c r="CZ263" s="174"/>
      <c r="DA263" s="174"/>
      <c r="DB263" s="174"/>
      <c r="DC263" s="174"/>
      <c r="DD263" s="174"/>
    </row>
    <row r="264" spans="1:108" ht="15.75">
      <c r="A264" s="266" t="s">
        <v>422</v>
      </c>
      <c r="B264" s="267"/>
      <c r="C264" s="267"/>
      <c r="D264" s="267"/>
      <c r="E264" s="267"/>
      <c r="F264" s="267"/>
      <c r="G264" s="267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267"/>
      <c r="BB264" s="267"/>
      <c r="BC264" s="267"/>
      <c r="BD264" s="267"/>
      <c r="BE264" s="267"/>
      <c r="BF264" s="267"/>
      <c r="BG264" s="267"/>
      <c r="BH264" s="267"/>
      <c r="BI264" s="267"/>
      <c r="BJ264" s="267"/>
      <c r="BK264" s="267"/>
      <c r="BL264" s="267"/>
      <c r="BM264" s="267"/>
      <c r="BN264" s="267"/>
      <c r="BO264" s="267"/>
      <c r="BP264" s="267"/>
      <c r="BQ264" s="267"/>
      <c r="BR264" s="267"/>
      <c r="BS264" s="267"/>
      <c r="BT264" s="267"/>
      <c r="BU264" s="267"/>
      <c r="BV264" s="267"/>
      <c r="BW264" s="267"/>
      <c r="BX264" s="267"/>
      <c r="BY264" s="267"/>
      <c r="BZ264" s="267"/>
      <c r="CA264" s="267"/>
      <c r="CB264" s="267"/>
      <c r="CC264" s="267"/>
      <c r="CD264" s="267"/>
      <c r="CE264" s="267"/>
      <c r="CF264" s="267"/>
      <c r="CG264" s="267"/>
      <c r="CH264" s="267"/>
      <c r="CI264" s="267"/>
      <c r="CJ264" s="267"/>
      <c r="CK264" s="267"/>
      <c r="CL264" s="267"/>
      <c r="CM264" s="267"/>
      <c r="CN264" s="267"/>
      <c r="CO264" s="267"/>
      <c r="CP264" s="267"/>
      <c r="CQ264" s="267"/>
      <c r="CR264" s="267"/>
      <c r="CS264" s="267"/>
      <c r="CT264" s="267"/>
      <c r="CU264" s="267"/>
      <c r="CV264" s="267"/>
      <c r="CW264" s="267"/>
      <c r="CX264" s="267"/>
      <c r="CY264" s="267"/>
      <c r="CZ264" s="267"/>
      <c r="DA264" s="267"/>
      <c r="DB264" s="267"/>
      <c r="DC264" s="267"/>
      <c r="DD264" s="268"/>
    </row>
    <row r="265" spans="1:108" ht="15" customHeight="1">
      <c r="A265" s="258"/>
      <c r="B265" s="215" t="s">
        <v>423</v>
      </c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  <c r="AI265" s="215"/>
      <c r="AJ265" s="216"/>
      <c r="AK265" s="259"/>
      <c r="AL265" s="21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6"/>
      <c r="AY265" s="174"/>
      <c r="AZ265" s="174"/>
      <c r="BA265" s="174"/>
      <c r="BB265" s="174"/>
      <c r="BC265" s="174"/>
      <c r="BD265" s="174"/>
      <c r="BE265" s="174"/>
      <c r="BF265" s="174"/>
      <c r="BG265" s="174"/>
      <c r="BH265" s="174"/>
      <c r="BI265" s="174"/>
      <c r="BJ265" s="174"/>
      <c r="BK265" s="174"/>
      <c r="BL265" s="174"/>
      <c r="BM265" s="174"/>
      <c r="BN265" s="174"/>
      <c r="BO265" s="174"/>
      <c r="BP265" s="174"/>
      <c r="BQ265" s="174"/>
      <c r="BR265" s="174"/>
      <c r="BS265" s="174"/>
      <c r="BT265" s="174"/>
      <c r="BU265" s="174"/>
      <c r="BV265" s="174"/>
      <c r="BW265" s="174"/>
      <c r="BX265" s="174"/>
      <c r="BY265" s="174"/>
      <c r="BZ265" s="174"/>
      <c r="CA265" s="174"/>
      <c r="CB265" s="174"/>
      <c r="CC265" s="174"/>
      <c r="CD265" s="174"/>
      <c r="CE265" s="174"/>
      <c r="CF265" s="174"/>
      <c r="CG265" s="174"/>
      <c r="CH265" s="174"/>
      <c r="CI265" s="174"/>
      <c r="CJ265" s="174"/>
      <c r="CK265" s="174"/>
      <c r="CL265" s="174"/>
      <c r="CM265" s="174"/>
      <c r="CN265" s="174"/>
      <c r="CO265" s="174"/>
      <c r="CP265" s="174"/>
      <c r="CQ265" s="174"/>
      <c r="CR265" s="174"/>
      <c r="CS265" s="174"/>
      <c r="CT265" s="174"/>
      <c r="CU265" s="174"/>
      <c r="CV265" s="174"/>
      <c r="CW265" s="174"/>
      <c r="CX265" s="174"/>
      <c r="CY265" s="174"/>
      <c r="CZ265" s="174"/>
      <c r="DA265" s="174"/>
      <c r="DB265" s="174"/>
      <c r="DC265" s="174"/>
      <c r="DD265" s="174"/>
    </row>
    <row r="266" spans="1:108" ht="15.75">
      <c r="A266" s="258"/>
      <c r="B266" s="215" t="s">
        <v>424</v>
      </c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6"/>
      <c r="AK266" s="259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6"/>
      <c r="AY266" s="174"/>
      <c r="AZ266" s="174"/>
      <c r="BA266" s="174"/>
      <c r="BB266" s="174"/>
      <c r="BC266" s="174"/>
      <c r="BD266" s="174"/>
      <c r="BE266" s="174"/>
      <c r="BF266" s="174"/>
      <c r="BG266" s="174"/>
      <c r="BH266" s="174"/>
      <c r="BI266" s="174"/>
      <c r="BJ266" s="174"/>
      <c r="BK266" s="174"/>
      <c r="BL266" s="174"/>
      <c r="BM266" s="174"/>
      <c r="BN266" s="174"/>
      <c r="BO266" s="174"/>
      <c r="BP266" s="174"/>
      <c r="BQ266" s="174"/>
      <c r="BR266" s="174"/>
      <c r="BS266" s="174"/>
      <c r="BT266" s="174"/>
      <c r="BU266" s="174"/>
      <c r="BV266" s="174"/>
      <c r="BW266" s="174"/>
      <c r="BX266" s="174"/>
      <c r="BY266" s="174"/>
      <c r="BZ266" s="174"/>
      <c r="CA266" s="174"/>
      <c r="CB266" s="174"/>
      <c r="CC266" s="174"/>
      <c r="CD266" s="174"/>
      <c r="CE266" s="174"/>
      <c r="CF266" s="174"/>
      <c r="CG266" s="174"/>
      <c r="CH266" s="174"/>
      <c r="CI266" s="174"/>
      <c r="CJ266" s="174"/>
      <c r="CK266" s="174"/>
      <c r="CL266" s="174"/>
      <c r="CM266" s="174"/>
      <c r="CN266" s="174"/>
      <c r="CO266" s="174"/>
      <c r="CP266" s="174"/>
      <c r="CQ266" s="174"/>
      <c r="CR266" s="174"/>
      <c r="CS266" s="174"/>
      <c r="CT266" s="174"/>
      <c r="CU266" s="174"/>
      <c r="CV266" s="174"/>
      <c r="CW266" s="174"/>
      <c r="CX266" s="174"/>
      <c r="CY266" s="174"/>
      <c r="CZ266" s="174"/>
      <c r="DA266" s="174"/>
      <c r="DB266" s="174"/>
      <c r="DC266" s="174"/>
      <c r="DD266" s="174"/>
    </row>
    <row r="267" spans="1:108" ht="15" customHeight="1">
      <c r="A267" s="258"/>
      <c r="B267" s="215" t="s">
        <v>425</v>
      </c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  <c r="AI267" s="215"/>
      <c r="AJ267" s="216"/>
      <c r="AK267" s="259"/>
      <c r="AL267" s="215"/>
      <c r="AM267" s="215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6"/>
      <c r="AY267" s="174"/>
      <c r="AZ267" s="174"/>
      <c r="BA267" s="174"/>
      <c r="BB267" s="174"/>
      <c r="BC267" s="174"/>
      <c r="BD267" s="174"/>
      <c r="BE267" s="174"/>
      <c r="BF267" s="174"/>
      <c r="BG267" s="174"/>
      <c r="BH267" s="174"/>
      <c r="BI267" s="174"/>
      <c r="BJ267" s="174"/>
      <c r="BK267" s="174"/>
      <c r="BL267" s="174"/>
      <c r="BM267" s="174"/>
      <c r="BN267" s="174"/>
      <c r="BO267" s="174"/>
      <c r="BP267" s="174"/>
      <c r="BQ267" s="174"/>
      <c r="BR267" s="174"/>
      <c r="BS267" s="174"/>
      <c r="BT267" s="174"/>
      <c r="BU267" s="174"/>
      <c r="BV267" s="174"/>
      <c r="BW267" s="174"/>
      <c r="BX267" s="174"/>
      <c r="BY267" s="174"/>
      <c r="BZ267" s="174"/>
      <c r="CA267" s="174"/>
      <c r="CB267" s="174"/>
      <c r="CC267" s="174"/>
      <c r="CD267" s="174"/>
      <c r="CE267" s="174"/>
      <c r="CF267" s="174"/>
      <c r="CG267" s="174"/>
      <c r="CH267" s="174"/>
      <c r="CI267" s="174"/>
      <c r="CJ267" s="174"/>
      <c r="CK267" s="174"/>
      <c r="CL267" s="174"/>
      <c r="CM267" s="174"/>
      <c r="CN267" s="174"/>
      <c r="CO267" s="174"/>
      <c r="CP267" s="174"/>
      <c r="CQ267" s="174"/>
      <c r="CR267" s="174"/>
      <c r="CS267" s="174"/>
      <c r="CT267" s="174"/>
      <c r="CU267" s="174"/>
      <c r="CV267" s="174"/>
      <c r="CW267" s="174"/>
      <c r="CX267" s="174"/>
      <c r="CY267" s="174"/>
      <c r="CZ267" s="174"/>
      <c r="DA267" s="174"/>
      <c r="DB267" s="174"/>
      <c r="DC267" s="174"/>
      <c r="DD267" s="174"/>
    </row>
    <row r="268" spans="1:108" ht="15.75">
      <c r="A268" s="266" t="s">
        <v>426</v>
      </c>
      <c r="B268" s="267"/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  <c r="AT268" s="267"/>
      <c r="AU268" s="267"/>
      <c r="AV268" s="267"/>
      <c r="AW268" s="267"/>
      <c r="AX268" s="267"/>
      <c r="AY268" s="267"/>
      <c r="AZ268" s="267"/>
      <c r="BA268" s="267"/>
      <c r="BB268" s="267"/>
      <c r="BC268" s="267"/>
      <c r="BD268" s="267"/>
      <c r="BE268" s="267"/>
      <c r="BF268" s="267"/>
      <c r="BG268" s="267"/>
      <c r="BH268" s="267"/>
      <c r="BI268" s="267"/>
      <c r="BJ268" s="267"/>
      <c r="BK268" s="267"/>
      <c r="BL268" s="267"/>
      <c r="BM268" s="267"/>
      <c r="BN268" s="267"/>
      <c r="BO268" s="267"/>
      <c r="BP268" s="267"/>
      <c r="BQ268" s="267"/>
      <c r="BR268" s="267"/>
      <c r="BS268" s="267"/>
      <c r="BT268" s="267"/>
      <c r="BU268" s="267"/>
      <c r="BV268" s="267"/>
      <c r="BW268" s="267"/>
      <c r="BX268" s="267"/>
      <c r="BY268" s="267"/>
      <c r="BZ268" s="267"/>
      <c r="CA268" s="267"/>
      <c r="CB268" s="267"/>
      <c r="CC268" s="267"/>
      <c r="CD268" s="267"/>
      <c r="CE268" s="267"/>
      <c r="CF268" s="267"/>
      <c r="CG268" s="267"/>
      <c r="CH268" s="267"/>
      <c r="CI268" s="267"/>
      <c r="CJ268" s="267"/>
      <c r="CK268" s="267"/>
      <c r="CL268" s="267"/>
      <c r="CM268" s="267"/>
      <c r="CN268" s="267"/>
      <c r="CO268" s="267"/>
      <c r="CP268" s="267"/>
      <c r="CQ268" s="267"/>
      <c r="CR268" s="267"/>
      <c r="CS268" s="267"/>
      <c r="CT268" s="267"/>
      <c r="CU268" s="267"/>
      <c r="CV268" s="267"/>
      <c r="CW268" s="267"/>
      <c r="CX268" s="267"/>
      <c r="CY268" s="267"/>
      <c r="CZ268" s="267"/>
      <c r="DA268" s="267"/>
      <c r="DB268" s="267"/>
      <c r="DC268" s="267"/>
      <c r="DD268" s="268"/>
    </row>
    <row r="269" spans="1:108" ht="15" customHeight="1">
      <c r="A269" s="258"/>
      <c r="B269" s="215" t="s">
        <v>427</v>
      </c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  <c r="AD269" s="215"/>
      <c r="AE269" s="215"/>
      <c r="AF269" s="215"/>
      <c r="AG269" s="215"/>
      <c r="AH269" s="215"/>
      <c r="AI269" s="215"/>
      <c r="AJ269" s="216"/>
      <c r="AK269" s="259"/>
      <c r="AL269" s="215"/>
      <c r="AM269" s="215"/>
      <c r="AN269" s="215"/>
      <c r="AO269" s="215"/>
      <c r="AP269" s="215"/>
      <c r="AQ269" s="215"/>
      <c r="AR269" s="215"/>
      <c r="AS269" s="215"/>
      <c r="AT269" s="215"/>
      <c r="AU269" s="215"/>
      <c r="AV269" s="215"/>
      <c r="AW269" s="215"/>
      <c r="AX269" s="216"/>
      <c r="AY269" s="174"/>
      <c r="AZ269" s="174"/>
      <c r="BA269" s="174"/>
      <c r="BB269" s="174"/>
      <c r="BC269" s="174"/>
      <c r="BD269" s="174"/>
      <c r="BE269" s="174"/>
      <c r="BF269" s="174"/>
      <c r="BG269" s="174"/>
      <c r="BH269" s="174"/>
      <c r="BI269" s="174"/>
      <c r="BJ269" s="174"/>
      <c r="BK269" s="174"/>
      <c r="BL269" s="174"/>
      <c r="BM269" s="174"/>
      <c r="BN269" s="174"/>
      <c r="BO269" s="174"/>
      <c r="BP269" s="174"/>
      <c r="BQ269" s="174"/>
      <c r="BR269" s="174"/>
      <c r="BS269" s="174"/>
      <c r="BT269" s="174"/>
      <c r="BU269" s="174"/>
      <c r="BV269" s="174"/>
      <c r="BW269" s="174"/>
      <c r="BX269" s="174"/>
      <c r="BY269" s="174"/>
      <c r="BZ269" s="174"/>
      <c r="CA269" s="174"/>
      <c r="CB269" s="174"/>
      <c r="CC269" s="174"/>
      <c r="CD269" s="174"/>
      <c r="CE269" s="174"/>
      <c r="CF269" s="174"/>
      <c r="CG269" s="174"/>
      <c r="CH269" s="174"/>
      <c r="CI269" s="174"/>
      <c r="CJ269" s="174"/>
      <c r="CK269" s="174"/>
      <c r="CL269" s="174"/>
      <c r="CM269" s="174"/>
      <c r="CN269" s="174"/>
      <c r="CO269" s="174"/>
      <c r="CP269" s="174"/>
      <c r="CQ269" s="174"/>
      <c r="CR269" s="174"/>
      <c r="CS269" s="174"/>
      <c r="CT269" s="174"/>
      <c r="CU269" s="174"/>
      <c r="CV269" s="174"/>
      <c r="CW269" s="174"/>
      <c r="CX269" s="174"/>
      <c r="CY269" s="174"/>
      <c r="CZ269" s="174"/>
      <c r="DA269" s="174"/>
      <c r="DB269" s="174"/>
      <c r="DC269" s="174"/>
      <c r="DD269" s="174"/>
    </row>
    <row r="270" spans="1:108" ht="32.25" customHeight="1">
      <c r="A270" s="258"/>
      <c r="B270" s="215" t="s">
        <v>428</v>
      </c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  <c r="AI270" s="215"/>
      <c r="AJ270" s="216"/>
      <c r="AK270" s="259"/>
      <c r="AL270" s="215"/>
      <c r="AM270" s="215"/>
      <c r="AN270" s="215"/>
      <c r="AO270" s="215"/>
      <c r="AP270" s="215"/>
      <c r="AQ270" s="215"/>
      <c r="AR270" s="215"/>
      <c r="AS270" s="215"/>
      <c r="AT270" s="215"/>
      <c r="AU270" s="215"/>
      <c r="AV270" s="215"/>
      <c r="AW270" s="215"/>
      <c r="AX270" s="216"/>
      <c r="AY270" s="174"/>
      <c r="AZ270" s="174"/>
      <c r="BA270" s="174"/>
      <c r="BB270" s="174"/>
      <c r="BC270" s="174"/>
      <c r="BD270" s="174"/>
      <c r="BE270" s="174"/>
      <c r="BF270" s="174"/>
      <c r="BG270" s="174"/>
      <c r="BH270" s="174"/>
      <c r="BI270" s="174"/>
      <c r="BJ270" s="174"/>
      <c r="BK270" s="174"/>
      <c r="BL270" s="174"/>
      <c r="BM270" s="174"/>
      <c r="BN270" s="174"/>
      <c r="BO270" s="174"/>
      <c r="BP270" s="174"/>
      <c r="BQ270" s="174"/>
      <c r="BR270" s="174"/>
      <c r="BS270" s="174"/>
      <c r="BT270" s="174"/>
      <c r="BU270" s="174"/>
      <c r="BV270" s="174"/>
      <c r="BW270" s="174"/>
      <c r="BX270" s="174"/>
      <c r="BY270" s="174"/>
      <c r="BZ270" s="174"/>
      <c r="CA270" s="174"/>
      <c r="CB270" s="174"/>
      <c r="CC270" s="174"/>
      <c r="CD270" s="174"/>
      <c r="CE270" s="174"/>
      <c r="CF270" s="174"/>
      <c r="CG270" s="174"/>
      <c r="CH270" s="174"/>
      <c r="CI270" s="174"/>
      <c r="CJ270" s="174"/>
      <c r="CK270" s="174"/>
      <c r="CL270" s="174"/>
      <c r="CM270" s="174"/>
      <c r="CN270" s="174"/>
      <c r="CO270" s="174"/>
      <c r="CP270" s="174"/>
      <c r="CQ270" s="174"/>
      <c r="CR270" s="174"/>
      <c r="CS270" s="174"/>
      <c r="CT270" s="174"/>
      <c r="CU270" s="174"/>
      <c r="CV270" s="174"/>
      <c r="CW270" s="174"/>
      <c r="CX270" s="174"/>
      <c r="CY270" s="174"/>
      <c r="CZ270" s="174"/>
      <c r="DA270" s="174"/>
      <c r="DB270" s="174"/>
      <c r="DC270" s="174"/>
      <c r="DD270" s="174"/>
    </row>
    <row r="271" spans="1:108" ht="15.75">
      <c r="A271" s="266" t="s">
        <v>429</v>
      </c>
      <c r="B271" s="267"/>
      <c r="C271" s="267"/>
      <c r="D271" s="267"/>
      <c r="E271" s="267"/>
      <c r="F271" s="267"/>
      <c r="G271" s="267"/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  <c r="AT271" s="267"/>
      <c r="AU271" s="267"/>
      <c r="AV271" s="267"/>
      <c r="AW271" s="267"/>
      <c r="AX271" s="267"/>
      <c r="AY271" s="267"/>
      <c r="AZ271" s="267"/>
      <c r="BA271" s="267"/>
      <c r="BB271" s="267"/>
      <c r="BC271" s="267"/>
      <c r="BD271" s="267"/>
      <c r="BE271" s="267"/>
      <c r="BF271" s="267"/>
      <c r="BG271" s="267"/>
      <c r="BH271" s="267"/>
      <c r="BI271" s="267"/>
      <c r="BJ271" s="267"/>
      <c r="BK271" s="267"/>
      <c r="BL271" s="267"/>
      <c r="BM271" s="267"/>
      <c r="BN271" s="267"/>
      <c r="BO271" s="267"/>
      <c r="BP271" s="267"/>
      <c r="BQ271" s="267"/>
      <c r="BR271" s="267"/>
      <c r="BS271" s="267"/>
      <c r="BT271" s="267"/>
      <c r="BU271" s="267"/>
      <c r="BV271" s="267"/>
      <c r="BW271" s="267"/>
      <c r="BX271" s="267"/>
      <c r="BY271" s="267"/>
      <c r="BZ271" s="267"/>
      <c r="CA271" s="267"/>
      <c r="CB271" s="267"/>
      <c r="CC271" s="267"/>
      <c r="CD271" s="267"/>
      <c r="CE271" s="267"/>
      <c r="CF271" s="267"/>
      <c r="CG271" s="267"/>
      <c r="CH271" s="267"/>
      <c r="CI271" s="267"/>
      <c r="CJ271" s="267"/>
      <c r="CK271" s="267"/>
      <c r="CL271" s="267"/>
      <c r="CM271" s="267"/>
      <c r="CN271" s="267"/>
      <c r="CO271" s="267"/>
      <c r="CP271" s="267"/>
      <c r="CQ271" s="267"/>
      <c r="CR271" s="267"/>
      <c r="CS271" s="267"/>
      <c r="CT271" s="267"/>
      <c r="CU271" s="267"/>
      <c r="CV271" s="267"/>
      <c r="CW271" s="267"/>
      <c r="CX271" s="267"/>
      <c r="CY271" s="267"/>
      <c r="CZ271" s="267"/>
      <c r="DA271" s="267"/>
      <c r="DB271" s="267"/>
      <c r="DC271" s="267"/>
      <c r="DD271" s="268"/>
    </row>
    <row r="272" spans="1:108" ht="15" customHeight="1">
      <c r="A272" s="258"/>
      <c r="B272" s="150" t="s">
        <v>430</v>
      </c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1"/>
      <c r="AK272" s="259"/>
      <c r="AL272" s="215"/>
      <c r="AM272" s="215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6"/>
      <c r="AY272" s="174"/>
      <c r="AZ272" s="174"/>
      <c r="BA272" s="174"/>
      <c r="BB272" s="174"/>
      <c r="BC272" s="174"/>
      <c r="BD272" s="174"/>
      <c r="BE272" s="174"/>
      <c r="BF272" s="174"/>
      <c r="BG272" s="174"/>
      <c r="BH272" s="174"/>
      <c r="BI272" s="174"/>
      <c r="BJ272" s="155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156"/>
      <c r="BY272" s="155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156"/>
      <c r="CM272" s="174"/>
      <c r="CN272" s="174"/>
      <c r="CO272" s="174"/>
      <c r="CP272" s="174"/>
      <c r="CQ272" s="174"/>
      <c r="CR272" s="174"/>
      <c r="CS272" s="174"/>
      <c r="CT272" s="174"/>
      <c r="CU272" s="174"/>
      <c r="CV272" s="174"/>
      <c r="CW272" s="174"/>
      <c r="CX272" s="174"/>
      <c r="CY272" s="174"/>
      <c r="CZ272" s="174"/>
      <c r="DA272" s="174"/>
      <c r="DB272" s="174"/>
      <c r="DC272" s="174"/>
      <c r="DD272" s="174"/>
    </row>
    <row r="273" spans="1:108" ht="32.25" customHeight="1">
      <c r="A273" s="258"/>
      <c r="B273" s="150" t="s">
        <v>431</v>
      </c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1"/>
      <c r="AK273" s="266"/>
      <c r="AL273" s="267"/>
      <c r="AM273" s="267"/>
      <c r="AN273" s="267"/>
      <c r="AO273" s="267"/>
      <c r="AP273" s="267"/>
      <c r="AQ273" s="267"/>
      <c r="AR273" s="267"/>
      <c r="AS273" s="267"/>
      <c r="AT273" s="267"/>
      <c r="AU273" s="267"/>
      <c r="AV273" s="267"/>
      <c r="AW273" s="267"/>
      <c r="AX273" s="268"/>
      <c r="AY273" s="174"/>
      <c r="AZ273" s="174"/>
      <c r="BA273" s="174"/>
      <c r="BB273" s="174"/>
      <c r="BC273" s="174"/>
      <c r="BD273" s="174"/>
      <c r="BE273" s="174"/>
      <c r="BF273" s="174"/>
      <c r="BG273" s="174"/>
      <c r="BH273" s="174"/>
      <c r="BI273" s="174"/>
      <c r="BJ273" s="174"/>
      <c r="BK273" s="174"/>
      <c r="BL273" s="174"/>
      <c r="BM273" s="174"/>
      <c r="BN273" s="174"/>
      <c r="BO273" s="174"/>
      <c r="BP273" s="174"/>
      <c r="BQ273" s="174"/>
      <c r="BR273" s="174"/>
      <c r="BS273" s="174"/>
      <c r="BT273" s="174"/>
      <c r="BU273" s="174"/>
      <c r="BV273" s="174"/>
      <c r="BW273" s="174"/>
      <c r="BX273" s="174"/>
      <c r="BY273" s="271"/>
      <c r="BZ273" s="271"/>
      <c r="CA273" s="271"/>
      <c r="CB273" s="271"/>
      <c r="CC273" s="271"/>
      <c r="CD273" s="271"/>
      <c r="CE273" s="271"/>
      <c r="CF273" s="271"/>
      <c r="CG273" s="271"/>
      <c r="CH273" s="271"/>
      <c r="CI273" s="271"/>
      <c r="CJ273" s="271"/>
      <c r="CK273" s="271"/>
      <c r="CL273" s="271"/>
      <c r="CM273" s="174"/>
      <c r="CN273" s="174"/>
      <c r="CO273" s="174"/>
      <c r="CP273" s="174"/>
      <c r="CQ273" s="174"/>
      <c r="CR273" s="174"/>
      <c r="CS273" s="174"/>
      <c r="CT273" s="174"/>
      <c r="CU273" s="174"/>
      <c r="CV273" s="174"/>
      <c r="CW273" s="174"/>
      <c r="CX273" s="174"/>
      <c r="CY273" s="174"/>
      <c r="CZ273" s="174"/>
      <c r="DA273" s="174"/>
      <c r="DB273" s="174"/>
      <c r="DC273" s="174"/>
      <c r="DD273" s="174"/>
    </row>
    <row r="274" spans="1:108" ht="15.75">
      <c r="A274" s="266" t="s">
        <v>432</v>
      </c>
      <c r="B274" s="267"/>
      <c r="C274" s="267"/>
      <c r="D274" s="267"/>
      <c r="E274" s="267"/>
      <c r="F274" s="267"/>
      <c r="G274" s="267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  <c r="BA274" s="267"/>
      <c r="BB274" s="267"/>
      <c r="BC274" s="267"/>
      <c r="BD274" s="267"/>
      <c r="BE274" s="267"/>
      <c r="BF274" s="267"/>
      <c r="BG274" s="267"/>
      <c r="BH274" s="267"/>
      <c r="BI274" s="267"/>
      <c r="BJ274" s="267"/>
      <c r="BK274" s="267"/>
      <c r="BL274" s="267"/>
      <c r="BM274" s="267"/>
      <c r="BN274" s="267"/>
      <c r="BO274" s="267"/>
      <c r="BP274" s="267"/>
      <c r="BQ274" s="267"/>
      <c r="BR274" s="267"/>
      <c r="BS274" s="267"/>
      <c r="BT274" s="267"/>
      <c r="BU274" s="267"/>
      <c r="BV274" s="267"/>
      <c r="BW274" s="267"/>
      <c r="BX274" s="267"/>
      <c r="BY274" s="267"/>
      <c r="BZ274" s="267"/>
      <c r="CA274" s="267"/>
      <c r="CB274" s="267"/>
      <c r="CC274" s="267"/>
      <c r="CD274" s="267"/>
      <c r="CE274" s="267"/>
      <c r="CF274" s="267"/>
      <c r="CG274" s="267"/>
      <c r="CH274" s="267"/>
      <c r="CI274" s="267"/>
      <c r="CJ274" s="267"/>
      <c r="CK274" s="267"/>
      <c r="CL274" s="267"/>
      <c r="CM274" s="267"/>
      <c r="CN274" s="267"/>
      <c r="CO274" s="267"/>
      <c r="CP274" s="267"/>
      <c r="CQ274" s="267"/>
      <c r="CR274" s="267"/>
      <c r="CS274" s="267"/>
      <c r="CT274" s="267"/>
      <c r="CU274" s="267"/>
      <c r="CV274" s="267"/>
      <c r="CW274" s="267"/>
      <c r="CX274" s="267"/>
      <c r="CY274" s="267"/>
      <c r="CZ274" s="267"/>
      <c r="DA274" s="267"/>
      <c r="DB274" s="267"/>
      <c r="DC274" s="267"/>
      <c r="DD274" s="268"/>
    </row>
    <row r="275" spans="1:108" ht="15" customHeight="1">
      <c r="A275" s="258"/>
      <c r="B275" s="215" t="s">
        <v>433</v>
      </c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6"/>
      <c r="AK275" s="259"/>
      <c r="AL275" s="215"/>
      <c r="AM275" s="215"/>
      <c r="AN275" s="215"/>
      <c r="AO275" s="215"/>
      <c r="AP275" s="215"/>
      <c r="AQ275" s="215"/>
      <c r="AR275" s="215"/>
      <c r="AS275" s="215"/>
      <c r="AT275" s="215"/>
      <c r="AU275" s="215"/>
      <c r="AV275" s="215"/>
      <c r="AW275" s="215"/>
      <c r="AX275" s="216"/>
      <c r="AY275" s="174"/>
      <c r="AZ275" s="174"/>
      <c r="BA275" s="174"/>
      <c r="BB275" s="174"/>
      <c r="BC275" s="174"/>
      <c r="BD275" s="174"/>
      <c r="BE275" s="174"/>
      <c r="BF275" s="174"/>
      <c r="BG275" s="174"/>
      <c r="BH275" s="174"/>
      <c r="BI275" s="174"/>
      <c r="BJ275" s="174"/>
      <c r="BK275" s="174"/>
      <c r="BL275" s="174"/>
      <c r="BM275" s="174"/>
      <c r="BN275" s="174"/>
      <c r="BO275" s="174"/>
      <c r="BP275" s="174"/>
      <c r="BQ275" s="174"/>
      <c r="BR275" s="174"/>
      <c r="BS275" s="174"/>
      <c r="BT275" s="174"/>
      <c r="BU275" s="174"/>
      <c r="BV275" s="174"/>
      <c r="BW275" s="174"/>
      <c r="BX275" s="174"/>
      <c r="BY275" s="174"/>
      <c r="BZ275" s="174"/>
      <c r="CA275" s="174"/>
      <c r="CB275" s="174"/>
      <c r="CC275" s="174"/>
      <c r="CD275" s="174"/>
      <c r="CE275" s="174"/>
      <c r="CF275" s="174"/>
      <c r="CG275" s="174"/>
      <c r="CH275" s="174"/>
      <c r="CI275" s="174"/>
      <c r="CJ275" s="174"/>
      <c r="CK275" s="174"/>
      <c r="CL275" s="174"/>
      <c r="CM275" s="174"/>
      <c r="CN275" s="174"/>
      <c r="CO275" s="174"/>
      <c r="CP275" s="174"/>
      <c r="CQ275" s="174"/>
      <c r="CR275" s="174"/>
      <c r="CS275" s="174"/>
      <c r="CT275" s="174"/>
      <c r="CU275" s="174"/>
      <c r="CV275" s="174"/>
      <c r="CW275" s="174"/>
      <c r="CX275" s="174"/>
      <c r="CY275" s="174"/>
      <c r="CZ275" s="174"/>
      <c r="DA275" s="174"/>
      <c r="DB275" s="174"/>
      <c r="DC275" s="174"/>
      <c r="DD275" s="174"/>
    </row>
    <row r="276" spans="1:108" ht="15.75">
      <c r="A276" s="258"/>
      <c r="B276" s="215" t="s">
        <v>434</v>
      </c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  <c r="AG276" s="215"/>
      <c r="AH276" s="215"/>
      <c r="AI276" s="215"/>
      <c r="AJ276" s="216"/>
      <c r="AK276" s="266"/>
      <c r="AL276" s="267"/>
      <c r="AM276" s="267"/>
      <c r="AN276" s="267"/>
      <c r="AO276" s="267"/>
      <c r="AP276" s="267"/>
      <c r="AQ276" s="267"/>
      <c r="AR276" s="267"/>
      <c r="AS276" s="267"/>
      <c r="AT276" s="267"/>
      <c r="AU276" s="267"/>
      <c r="AV276" s="267"/>
      <c r="AW276" s="267"/>
      <c r="AX276" s="268"/>
      <c r="AY276" s="174"/>
      <c r="AZ276" s="174"/>
      <c r="BA276" s="174"/>
      <c r="BB276" s="174"/>
      <c r="BC276" s="174"/>
      <c r="BD276" s="174"/>
      <c r="BE276" s="174"/>
      <c r="BF276" s="174"/>
      <c r="BG276" s="174"/>
      <c r="BH276" s="174"/>
      <c r="BI276" s="174"/>
      <c r="BJ276" s="271">
        <f>BJ125</f>
        <v>4550</v>
      </c>
      <c r="BK276" s="174"/>
      <c r="BL276" s="174"/>
      <c r="BM276" s="174"/>
      <c r="BN276" s="174"/>
      <c r="BO276" s="174"/>
      <c r="BP276" s="174"/>
      <c r="BQ276" s="174"/>
      <c r="BR276" s="174"/>
      <c r="BS276" s="174"/>
      <c r="BT276" s="174"/>
      <c r="BU276" s="174"/>
      <c r="BV276" s="174"/>
      <c r="BW276" s="174"/>
      <c r="BX276" s="174"/>
      <c r="BY276" s="272">
        <f>BY125</f>
        <v>2.1206189410887397</v>
      </c>
      <c r="BZ276" s="174"/>
      <c r="CA276" s="174"/>
      <c r="CB276" s="174"/>
      <c r="CC276" s="174"/>
      <c r="CD276" s="174"/>
      <c r="CE276" s="174"/>
      <c r="CF276" s="174"/>
      <c r="CG276" s="174"/>
      <c r="CH276" s="174"/>
      <c r="CI276" s="174"/>
      <c r="CJ276" s="174"/>
      <c r="CK276" s="174"/>
      <c r="CL276" s="174"/>
      <c r="CM276" s="174"/>
      <c r="CN276" s="174"/>
      <c r="CO276" s="174"/>
      <c r="CP276" s="174"/>
      <c r="CQ276" s="174"/>
      <c r="CR276" s="174"/>
      <c r="CS276" s="174"/>
      <c r="CT276" s="174"/>
      <c r="CU276" s="174"/>
      <c r="CV276" s="174"/>
      <c r="CW276" s="174"/>
      <c r="CX276" s="174"/>
      <c r="CY276" s="174"/>
      <c r="CZ276" s="174"/>
      <c r="DA276" s="174"/>
      <c r="DB276" s="174"/>
      <c r="DC276" s="174"/>
      <c r="DD276" s="174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2010-03-18T03:26:34Z</dcterms:modified>
  <cp:category/>
  <cp:version/>
  <cp:contentType/>
  <cp:contentStatus/>
</cp:coreProperties>
</file>