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<sst xmlns="http://schemas.openxmlformats.org/spreadsheetml/2006/main" count="250" uniqueCount="184">
  <si>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</si>
  <si>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</si>
  <si>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</si>
  <si>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</si>
  <si>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</si>
  <si>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</si>
  <si>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</si>
  <si>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</si>
  <si>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</si>
  <si>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</si>
  <si>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Миронова, 2 а-1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</si>
  <si>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</si>
  <si>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</si>
  <si>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</si>
  <si>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</si>
  <si>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</si>
  <si>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</si>
  <si>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</si>
  <si>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</si>
  <si>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</si>
  <si>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</si>
  <si>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</si>
  <si>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</si>
  <si>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</si>
  <si>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</si>
  <si>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</si>
  <si>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</si>
  <si>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</si>
  <si>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</si>
  <si>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</si>
  <si>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</si>
  <si>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</si>
  <si>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</si>
  <si>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</si>
  <si>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</si>
  <si>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</si>
  <si>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</si>
  <si>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</si>
  <si>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</si>
  <si>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</si>
  <si>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</si>
  <si>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</si>
  <si>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</si>
  <si>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</si>
  <si>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</si>
  <si>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</si>
  <si>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</si>
  <si>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</si>
  <si>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</si>
  <si>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</si>
  <si>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</si>
  <si>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</si>
  <si>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25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</si>
  <si>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</si>
  <si>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</si>
  <si>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</si>
  <si>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</si>
  <si>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</si>
  <si>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</si>
  <si>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</si>
  <si>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</si>
  <si>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</si>
  <si>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</si>
  <si>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</si>
  <si>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эаливной  ленточный</t>
  </si>
  <si>
    <t>трещины</t>
  </si>
  <si>
    <t>2. Наружные и внутренние капитальные стены</t>
  </si>
  <si>
    <t>брусчатые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</si>
  <si>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</si>
  <si>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</si>
  <si>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</si>
  <si>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</si>
  <si>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</si>
  <si>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трещины, гниль, сырость</t>
  </si>
  <si>
    <t>междуэтажные</t>
  </si>
  <si>
    <t>подвальные</t>
  </si>
  <si>
    <t>(другое)</t>
  </si>
  <si>
    <t>5. Крыша</t>
  </si>
  <si>
    <t>шифер</t>
  </si>
  <si>
    <t>трещины, сколы</t>
  </si>
  <si>
    <t>6. Полы</t>
  </si>
  <si>
    <t>дощатые, окрашенные</t>
  </si>
  <si>
    <t>щели, местами деформация</t>
  </si>
  <si>
    <t>7. Проемы</t>
  </si>
  <si>
    <t>окна</t>
  </si>
  <si>
    <t xml:space="preserve"> 2-е створные глухие</t>
  </si>
  <si>
    <t xml:space="preserve"> гниль, трещины</t>
  </si>
  <si>
    <t>двери</t>
  </si>
  <si>
    <t>простые  филенчатые</t>
  </si>
  <si>
    <t>8. Отделка</t>
  </si>
  <si>
    <t>внутренняя</t>
  </si>
  <si>
    <t>штукатурка, побелка, покраска</t>
  </si>
  <si>
    <t xml:space="preserve"> трещины</t>
  </si>
  <si>
    <t>наружная</t>
  </si>
  <si>
    <t>обшиты тесом, окрашены</t>
  </si>
  <si>
    <t>утрачена окраска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</si>
  <si>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</si>
  <si>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</si>
  <si>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</si>
  <si>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</si>
  <si>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</si>
  <si>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</si>
  <si>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</si>
  <si>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</si>
  <si>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</si>
  <si>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</si>
  <si>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</si>
  <si>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</si>
  <si>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</si>
  <si>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</si>
  <si>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</si>
  <si>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</si>
  <si>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</si>
  <si>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</si>
  <si>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</si>
  <si>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</si>
  <si>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</si>
  <si>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</si>
  <si>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</si>
  <si>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деформация досок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</si>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</sst>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2" fontId="3" fillId="41" borderId="23" xfId="0" applyNumberFormat="1" applyFont="1" applyFill="1" applyBorder="1" applyAlignment="1">
      <alignment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1.7109375" style="0" customWidth="1"/>
    <col min="2" max="2" width="22.421875" style="0" customWidth="1"/>
    <col min="3" max="3" width="19.140625" style="0" customWidth="1"/>
  </cols>
  <sheetData>
    <row r="1" spans="1:3" ht="27" customHeight="1">
      <c r="A1" s="1"/>
      <c r="B1" s="200" t="s">
        <v>0</v>
      </c>
      <c r="C1" s="200"/>
    </row>
    <row r="2" spans="1:3" ht="15.75">
      <c r="A2" s="1"/>
      <c r="B2" s="201" t="s">
        <v>1</v>
      </c>
      <c r="C2" s="201"/>
    </row>
    <row r="3" spans="1:3" ht="47.25" customHeight="1">
      <c r="A3" s="1"/>
      <c r="B3" s="202" t="s">
        <v>2</v>
      </c>
      <c r="C3" s="202"/>
    </row>
    <row r="4" spans="1:3" ht="20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01" t="s">
        <v>6</v>
      </c>
      <c r="B7" s="201"/>
      <c r="C7" s="201"/>
    </row>
    <row r="8" spans="1:3" ht="31.5" customHeight="1">
      <c r="A8" s="203" t="s">
        <v>7</v>
      </c>
      <c r="B8" s="203"/>
      <c r="C8" s="203"/>
    </row>
    <row r="9" spans="1:3" ht="25.5" customHeight="1">
      <c r="A9" s="201" t="s">
        <v>8</v>
      </c>
      <c r="B9" s="201"/>
      <c r="C9" s="201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11">
        <v>1958</v>
      </c>
      <c r="C13" s="3"/>
    </row>
    <row r="14" spans="1:3" ht="15.75">
      <c r="A14" s="204" t="s">
        <v>15</v>
      </c>
      <c r="B14" s="204"/>
      <c r="C14" s="13">
        <v>0.56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11" t="s">
        <v>18</v>
      </c>
      <c r="C16" s="8"/>
    </row>
    <row r="17" spans="1:3" ht="47.25">
      <c r="A17" s="2" t="s">
        <v>19</v>
      </c>
      <c r="B17" s="11" t="s">
        <v>20</v>
      </c>
      <c r="C17" s="3"/>
    </row>
    <row r="18" spans="1:3" ht="15.75">
      <c r="A18" s="8" t="s">
        <v>21</v>
      </c>
      <c r="B18" s="15">
        <v>2</v>
      </c>
      <c r="C18" s="3"/>
    </row>
    <row r="19" spans="1:3" ht="15.75">
      <c r="A19" s="8" t="s">
        <v>22</v>
      </c>
      <c r="B19" s="11" t="s">
        <v>20</v>
      </c>
      <c r="C19" s="3"/>
    </row>
    <row r="20" spans="1:3" ht="15.75">
      <c r="A20" s="8" t="s">
        <v>23</v>
      </c>
      <c r="B20" s="11" t="s">
        <v>20</v>
      </c>
      <c r="C20" s="3"/>
    </row>
    <row r="21" spans="1:3" ht="15.75">
      <c r="A21" s="8" t="s">
        <v>24</v>
      </c>
      <c r="B21" s="11" t="s">
        <v>20</v>
      </c>
      <c r="C21" s="3"/>
    </row>
    <row r="22" spans="1:3" ht="15.75">
      <c r="A22" s="8" t="s">
        <v>25</v>
      </c>
      <c r="B22" s="11" t="s">
        <v>20</v>
      </c>
      <c r="C22" s="3"/>
    </row>
    <row r="23" spans="1:3" ht="15.75">
      <c r="A23" s="8" t="s">
        <v>26</v>
      </c>
      <c r="B23" s="11">
        <v>8</v>
      </c>
      <c r="C23" s="3"/>
    </row>
    <row r="24" spans="1:3" ht="31.5" customHeight="1">
      <c r="A24" s="202" t="s">
        <v>27</v>
      </c>
      <c r="B24" s="202"/>
      <c r="C24" s="16" t="s">
        <v>20</v>
      </c>
    </row>
    <row r="25" spans="1:3" ht="30.75" customHeight="1">
      <c r="A25" s="202" t="s">
        <v>28</v>
      </c>
      <c r="B25" s="202"/>
      <c r="C25" s="17" t="s">
        <v>20</v>
      </c>
    </row>
    <row r="26" spans="1:3" ht="45.75" customHeight="1">
      <c r="A26" s="202" t="s">
        <v>29</v>
      </c>
      <c r="B26" s="202"/>
      <c r="C26" s="16" t="s">
        <v>20</v>
      </c>
    </row>
    <row r="27" spans="1:3" ht="15.75">
      <c r="A27" s="8" t="s">
        <v>30</v>
      </c>
      <c r="B27" s="10">
        <v>1775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467.4</v>
      </c>
      <c r="C30" s="10" t="s">
        <v>35</v>
      </c>
    </row>
    <row r="31" spans="1:3" ht="15.75">
      <c r="A31" s="19" t="s">
        <v>36</v>
      </c>
      <c r="B31" s="18">
        <v>425.9</v>
      </c>
      <c r="C31" s="18" t="s">
        <v>35</v>
      </c>
    </row>
    <row r="32" spans="1:3" ht="15.75">
      <c r="A32" s="21" t="s">
        <v>37</v>
      </c>
      <c r="B32" s="18">
        <v>290.1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63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1</v>
      </c>
      <c r="C35" s="18" t="s">
        <v>41</v>
      </c>
    </row>
    <row r="36" spans="1:3" ht="31.5">
      <c r="A36" s="2" t="s">
        <v>42</v>
      </c>
      <c r="B36" s="18">
        <v>41.5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47.25">
      <c r="A39" s="26" t="s">
        <v>45</v>
      </c>
      <c r="B39" s="27">
        <v>887</v>
      </c>
      <c r="C39" s="28"/>
    </row>
    <row r="40" spans="1:3" ht="15.75">
      <c r="A40" s="29" t="s">
        <v>46</v>
      </c>
      <c r="B40" s="25">
        <v>72</v>
      </c>
      <c r="C40" s="30" t="s">
        <v>35</v>
      </c>
    </row>
    <row r="41" spans="1:3" ht="15.75">
      <c r="A41" s="31" t="s">
        <v>47</v>
      </c>
      <c r="B41" s="25">
        <v>0</v>
      </c>
      <c r="C41" s="30" t="s">
        <v>35</v>
      </c>
    </row>
    <row r="42" spans="1:3" ht="15.75">
      <c r="A42" s="29" t="s">
        <v>48</v>
      </c>
      <c r="B42" s="25">
        <v>165</v>
      </c>
      <c r="C42" s="30" t="s">
        <v>35</v>
      </c>
    </row>
    <row r="43" spans="1:3" ht="15.75">
      <c r="A43" s="19" t="s">
        <v>49</v>
      </c>
      <c r="B43" s="20">
        <v>650</v>
      </c>
      <c r="C43" s="32" t="s">
        <v>35</v>
      </c>
    </row>
    <row r="44" spans="1:3" ht="15.75">
      <c r="A44" s="1" t="s">
        <v>50</v>
      </c>
      <c r="B44" s="33"/>
      <c r="C44" s="33"/>
    </row>
    <row r="45" spans="1:3" ht="15.75">
      <c r="A45" s="1" t="s">
        <v>51</v>
      </c>
      <c r="B45" s="34" t="s">
        <v>52</v>
      </c>
      <c r="C45" s="33" t="s">
        <v>53</v>
      </c>
    </row>
    <row r="46" spans="1:3" ht="15.75">
      <c r="A46" s="1" t="s">
        <v>54</v>
      </c>
      <c r="B46" s="35">
        <v>348</v>
      </c>
      <c r="C46" s="10" t="s">
        <v>35</v>
      </c>
    </row>
    <row r="47" spans="1:3" ht="15.75">
      <c r="A47" s="36" t="s">
        <v>55</v>
      </c>
      <c r="B47" s="37"/>
      <c r="C47" s="8"/>
    </row>
    <row r="48" spans="1:3" ht="15.75">
      <c r="A48" s="38" t="s">
        <v>56</v>
      </c>
      <c r="B48" s="39"/>
      <c r="C48" s="8"/>
    </row>
    <row r="49" spans="1:3" ht="15.75">
      <c r="A49" s="38" t="s">
        <v>57</v>
      </c>
      <c r="B49" s="35">
        <v>348</v>
      </c>
      <c r="C49" s="8"/>
    </row>
    <row r="50" spans="1:3" ht="15.75">
      <c r="A50" s="38" t="s">
        <v>58</v>
      </c>
      <c r="B50" s="39"/>
      <c r="C50" s="8"/>
    </row>
    <row r="51" spans="1:3" ht="15.75">
      <c r="A51" s="201" t="s">
        <v>59</v>
      </c>
      <c r="B51" s="201"/>
      <c r="C51" s="201"/>
    </row>
    <row r="52" spans="1:3" ht="15.75">
      <c r="A52" s="1"/>
      <c r="B52" s="3"/>
      <c r="C52" s="3"/>
    </row>
    <row r="53" spans="1:3" ht="96" customHeight="1">
      <c r="A53" s="40" t="s">
        <v>60</v>
      </c>
      <c r="B53" s="40" t="s">
        <v>61</v>
      </c>
      <c r="C53" s="40" t="s">
        <v>62</v>
      </c>
    </row>
    <row r="54" spans="1:3" ht="31.5">
      <c r="A54" s="41" t="s">
        <v>63</v>
      </c>
      <c r="B54" s="42" t="s">
        <v>64</v>
      </c>
      <c r="C54" s="43" t="s">
        <v>65</v>
      </c>
    </row>
    <row r="55" spans="1:3" ht="22.5" customHeight="1">
      <c r="A55" s="41" t="s">
        <v>66</v>
      </c>
      <c r="B55" s="42" t="s">
        <v>67</v>
      </c>
      <c r="C55" s="43" t="s">
        <v>65</v>
      </c>
    </row>
    <row r="56" spans="1:3" ht="20.25" customHeight="1">
      <c r="A56" s="44" t="s">
        <v>68</v>
      </c>
      <c r="B56" s="45" t="s">
        <v>69</v>
      </c>
      <c r="C56" s="43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43" t="s">
        <v>73</v>
      </c>
    </row>
    <row r="59" spans="1:3" ht="15.75">
      <c r="A59" s="49" t="s">
        <v>74</v>
      </c>
      <c r="B59" s="51"/>
      <c r="C59" s="52"/>
    </row>
    <row r="60" spans="1:3" ht="15.75">
      <c r="A60" s="49" t="s">
        <v>75</v>
      </c>
      <c r="B60" s="51"/>
      <c r="C60" s="52"/>
    </row>
    <row r="61" spans="1:3" ht="15.75">
      <c r="A61" s="53" t="s">
        <v>76</v>
      </c>
      <c r="B61" s="54"/>
      <c r="C61" s="55"/>
    </row>
    <row r="62" spans="1:3" ht="15.75">
      <c r="A62" s="56" t="s">
        <v>77</v>
      </c>
      <c r="B62" s="57" t="s">
        <v>78</v>
      </c>
      <c r="C62" s="58" t="s">
        <v>79</v>
      </c>
    </row>
    <row r="63" spans="1:3" ht="28.5" customHeight="1">
      <c r="A63" s="59" t="s">
        <v>80</v>
      </c>
      <c r="B63" s="42" t="s">
        <v>81</v>
      </c>
      <c r="C63" s="58" t="s">
        <v>82</v>
      </c>
    </row>
    <row r="64" spans="1:3" ht="15.75">
      <c r="A64" s="46" t="s">
        <v>83</v>
      </c>
      <c r="B64" s="60"/>
      <c r="C64" s="61"/>
    </row>
    <row r="65" spans="1:3" ht="22.5" customHeight="1">
      <c r="A65" s="62" t="s">
        <v>84</v>
      </c>
      <c r="B65" s="63" t="s">
        <v>85</v>
      </c>
      <c r="C65" s="64" t="s">
        <v>86</v>
      </c>
    </row>
    <row r="66" spans="1:3" ht="21" customHeight="1">
      <c r="A66" s="65" t="s">
        <v>87</v>
      </c>
      <c r="B66" s="66" t="s">
        <v>88</v>
      </c>
      <c r="C66" s="64"/>
    </row>
    <row r="67" spans="1:3" ht="15.75">
      <c r="A67" s="67" t="s">
        <v>76</v>
      </c>
      <c r="B67" s="68"/>
      <c r="C67" s="69"/>
    </row>
    <row r="68" spans="1:3" ht="15.75">
      <c r="A68" s="46" t="s">
        <v>89</v>
      </c>
      <c r="B68" s="60"/>
      <c r="C68" s="61"/>
    </row>
    <row r="69" spans="1:3" ht="25.5">
      <c r="A69" s="65" t="s">
        <v>90</v>
      </c>
      <c r="B69" s="70" t="s">
        <v>91</v>
      </c>
      <c r="C69" s="58" t="s">
        <v>92</v>
      </c>
    </row>
    <row r="70" spans="1:3" ht="15.75">
      <c r="A70" s="62" t="s">
        <v>93</v>
      </c>
      <c r="B70" s="70" t="s">
        <v>94</v>
      </c>
      <c r="C70" s="71" t="s">
        <v>95</v>
      </c>
    </row>
    <row r="71" spans="1:3" ht="15.75">
      <c r="A71" s="65" t="s">
        <v>76</v>
      </c>
      <c r="B71" s="66"/>
      <c r="C71" s="72"/>
    </row>
    <row r="72" spans="1:3" ht="31.5">
      <c r="A72" s="46" t="s">
        <v>96</v>
      </c>
      <c r="B72" s="60"/>
      <c r="C72" s="61"/>
    </row>
    <row r="73" spans="1:3" ht="15.75">
      <c r="A73" s="65" t="s">
        <v>97</v>
      </c>
      <c r="B73" s="66" t="s">
        <v>98</v>
      </c>
      <c r="C73" s="69"/>
    </row>
    <row r="74" spans="1:3" ht="15.75">
      <c r="A74" s="65" t="s">
        <v>99</v>
      </c>
      <c r="B74" s="66" t="s">
        <v>98</v>
      </c>
      <c r="C74" s="69"/>
    </row>
    <row r="75" spans="1:3" ht="15.75">
      <c r="A75" s="65" t="s">
        <v>100</v>
      </c>
      <c r="B75" s="66" t="s">
        <v>20</v>
      </c>
      <c r="C75" s="69"/>
    </row>
    <row r="76" spans="1:3" ht="15.75">
      <c r="A76" s="65" t="s">
        <v>101</v>
      </c>
      <c r="B76" s="66" t="s">
        <v>98</v>
      </c>
      <c r="C76" s="69"/>
    </row>
    <row r="77" spans="1:3" ht="15.75">
      <c r="A77" s="65" t="s">
        <v>102</v>
      </c>
      <c r="B77" s="66" t="s">
        <v>20</v>
      </c>
      <c r="C77" s="69"/>
    </row>
    <row r="78" spans="1:3" ht="15.75">
      <c r="A78" s="65" t="s">
        <v>103</v>
      </c>
      <c r="B78" s="66" t="s">
        <v>20</v>
      </c>
      <c r="C78" s="69"/>
    </row>
    <row r="79" spans="1:3" ht="15.75">
      <c r="A79" s="65" t="s">
        <v>104</v>
      </c>
      <c r="B79" s="66" t="s">
        <v>20</v>
      </c>
      <c r="C79" s="69"/>
    </row>
    <row r="80" spans="1:3" ht="15.75">
      <c r="A80" s="65" t="s">
        <v>105</v>
      </c>
      <c r="B80" s="66" t="s">
        <v>20</v>
      </c>
      <c r="C80" s="69"/>
    </row>
    <row r="81" spans="1:3" ht="15.75">
      <c r="A81" s="67" t="s">
        <v>106</v>
      </c>
      <c r="B81" s="66" t="s">
        <v>20</v>
      </c>
      <c r="C81" s="69"/>
    </row>
    <row r="82" spans="1:3" ht="47.25">
      <c r="A82" s="46" t="s">
        <v>107</v>
      </c>
      <c r="B82" s="60"/>
      <c r="C82" s="61"/>
    </row>
    <row r="83" spans="1:3" ht="15.75">
      <c r="A83" s="65" t="s">
        <v>108</v>
      </c>
      <c r="B83" s="66" t="s">
        <v>98</v>
      </c>
      <c r="C83" s="69"/>
    </row>
    <row r="84" spans="1:3" ht="15.75">
      <c r="A84" s="65" t="s">
        <v>109</v>
      </c>
      <c r="B84" s="66" t="s">
        <v>98</v>
      </c>
      <c r="C84" s="69"/>
    </row>
    <row r="85" spans="1:3" ht="15.75">
      <c r="A85" s="65" t="s">
        <v>110</v>
      </c>
      <c r="B85" s="66" t="s">
        <v>98</v>
      </c>
      <c r="C85" s="69"/>
    </row>
    <row r="86" spans="1:3" ht="15.75">
      <c r="A86" s="65" t="s">
        <v>111</v>
      </c>
      <c r="B86" s="66" t="s">
        <v>98</v>
      </c>
      <c r="C86" s="69"/>
    </row>
    <row r="87" spans="1:3" ht="15.75">
      <c r="A87" s="65" t="s">
        <v>112</v>
      </c>
      <c r="B87" s="66" t="s">
        <v>20</v>
      </c>
      <c r="C87" s="69"/>
    </row>
    <row r="88" spans="1:3" ht="15.75">
      <c r="A88" s="65" t="s">
        <v>113</v>
      </c>
      <c r="B88" s="66" t="s">
        <v>114</v>
      </c>
      <c r="C88" s="69"/>
    </row>
    <row r="89" spans="1:3" ht="15.75">
      <c r="A89" s="65" t="s">
        <v>115</v>
      </c>
      <c r="B89" s="66" t="s">
        <v>20</v>
      </c>
      <c r="C89" s="69"/>
    </row>
    <row r="90" spans="1:3" ht="15.75">
      <c r="A90" s="65" t="s">
        <v>116</v>
      </c>
      <c r="B90" s="66" t="s">
        <v>20</v>
      </c>
      <c r="C90" s="69"/>
    </row>
    <row r="91" spans="1:3" ht="15.75">
      <c r="A91" s="65" t="s">
        <v>117</v>
      </c>
      <c r="B91" s="66" t="s">
        <v>20</v>
      </c>
      <c r="C91" s="69"/>
    </row>
    <row r="92" spans="1:3" ht="15.75">
      <c r="A92" s="73" t="s">
        <v>76</v>
      </c>
      <c r="B92" s="68" t="s">
        <v>20</v>
      </c>
      <c r="C92" s="74"/>
    </row>
    <row r="93" spans="1:3" ht="15.75">
      <c r="A93" s="75" t="s">
        <v>118</v>
      </c>
      <c r="B93" s="42" t="s">
        <v>69</v>
      </c>
      <c r="C93" s="43" t="s">
        <v>119</v>
      </c>
    </row>
    <row r="94" spans="1:3" ht="56.25" customHeight="1">
      <c r="A94" s="12" t="s">
        <v>182</v>
      </c>
      <c r="B94" s="3"/>
      <c r="C94" s="3" t="s">
        <v>120</v>
      </c>
    </row>
    <row r="95" spans="1:3" ht="24" customHeight="1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A4">
      <selection activeCell="C27" sqref="C27"/>
    </sheetView>
  </sheetViews>
  <sheetFormatPr defaultColWidth="9.140625" defaultRowHeight="12.75"/>
  <cols>
    <col min="1" max="1" width="35.7109375" style="0" customWidth="1"/>
    <col min="2" max="2" width="6.00390625" style="0" customWidth="1"/>
    <col min="3" max="3" width="23.7109375" style="0" customWidth="1"/>
    <col min="4" max="4" width="14.421875" style="0" customWidth="1"/>
    <col min="5" max="5" width="13.28125" style="0" customWidth="1"/>
    <col min="6" max="7" width="0" style="0" hidden="1" customWidth="1"/>
    <col min="8" max="8" width="7.710937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</cols>
  <sheetData>
    <row r="1" spans="1:14" ht="28.5" customHeight="1">
      <c r="A1" s="76"/>
      <c r="B1" s="77"/>
      <c r="C1" s="76"/>
      <c r="D1" s="200" t="s">
        <v>123</v>
      </c>
      <c r="E1" s="200"/>
      <c r="F1" s="76"/>
      <c r="G1" s="76"/>
      <c r="H1" s="76"/>
      <c r="I1" s="78"/>
      <c r="J1" s="78"/>
      <c r="K1" s="76"/>
      <c r="L1" s="76"/>
      <c r="M1" s="76"/>
      <c r="N1" s="76"/>
    </row>
    <row r="2" spans="1:14" ht="15.75">
      <c r="A2" s="77"/>
      <c r="B2" s="77"/>
      <c r="C2" s="205" t="s">
        <v>1</v>
      </c>
      <c r="D2" s="205"/>
      <c r="E2" s="77"/>
      <c r="F2" s="77"/>
      <c r="G2" s="77"/>
      <c r="H2" s="76"/>
      <c r="I2" s="78"/>
      <c r="J2" s="78"/>
      <c r="K2" s="76"/>
      <c r="L2" s="76"/>
      <c r="M2" s="76"/>
      <c r="N2" s="76"/>
    </row>
    <row r="3" spans="1:14" ht="47.25" customHeight="1">
      <c r="A3" s="77"/>
      <c r="B3" s="76"/>
      <c r="C3" s="206" t="s">
        <v>2</v>
      </c>
      <c r="D3" s="206"/>
      <c r="E3" s="207"/>
      <c r="F3" s="77"/>
      <c r="G3" s="77"/>
      <c r="H3" s="76"/>
      <c r="I3" s="78"/>
      <c r="J3" s="78"/>
      <c r="K3" s="76"/>
      <c r="L3" s="76"/>
      <c r="M3" s="76"/>
      <c r="N3" s="76"/>
    </row>
    <row r="4" spans="1:14" ht="21.7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  <c r="N4" s="76"/>
    </row>
    <row r="5" spans="1:14" ht="18.75" customHeight="1">
      <c r="A5" s="77"/>
      <c r="B5" s="77"/>
      <c r="C5" s="82" t="s">
        <v>183</v>
      </c>
      <c r="D5" s="80"/>
      <c r="E5" s="83"/>
      <c r="F5" s="77"/>
      <c r="G5" s="77"/>
      <c r="H5" s="76"/>
      <c r="I5" s="78"/>
      <c r="J5" s="78"/>
      <c r="K5" s="76"/>
      <c r="L5" s="76"/>
      <c r="M5" s="76"/>
      <c r="N5" s="76"/>
    </row>
    <row r="6" spans="1:14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  <c r="N6" s="76"/>
    </row>
    <row r="7" spans="1:14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  <c r="M7" s="76"/>
      <c r="N7" s="76"/>
    </row>
    <row r="8" spans="1:14" ht="21" customHeight="1">
      <c r="A8" s="205" t="s">
        <v>124</v>
      </c>
      <c r="B8" s="205"/>
      <c r="C8" s="205"/>
      <c r="D8" s="205"/>
      <c r="E8" s="205"/>
      <c r="F8" s="87"/>
      <c r="G8" s="87"/>
      <c r="H8" s="88"/>
      <c r="I8" s="89"/>
      <c r="J8" s="78"/>
      <c r="K8" s="88"/>
      <c r="L8" s="88"/>
      <c r="M8" s="88"/>
      <c r="N8" s="88"/>
    </row>
    <row r="9" spans="1:14" ht="31.5" customHeight="1">
      <c r="A9" s="211" t="s">
        <v>125</v>
      </c>
      <c r="B9" s="211"/>
      <c r="C9" s="211"/>
      <c r="D9" s="211"/>
      <c r="E9" s="211"/>
      <c r="F9" s="87"/>
      <c r="G9" s="87"/>
      <c r="H9" s="88"/>
      <c r="I9" s="89"/>
      <c r="J9" s="78"/>
      <c r="K9" s="88"/>
      <c r="L9" s="88"/>
      <c r="M9" s="88"/>
      <c r="N9" s="88"/>
    </row>
    <row r="10" spans="1:14" ht="15.75">
      <c r="A10" s="90"/>
      <c r="B10" s="90"/>
      <c r="C10" s="88"/>
      <c r="D10" s="90" t="s">
        <v>10</v>
      </c>
      <c r="E10" s="90"/>
      <c r="F10" s="87"/>
      <c r="G10" s="91">
        <v>425.9</v>
      </c>
      <c r="H10" s="92">
        <v>290.1</v>
      </c>
      <c r="I10" s="89"/>
      <c r="J10" s="78"/>
      <c r="K10" s="88"/>
      <c r="L10" s="88"/>
      <c r="M10" s="88"/>
      <c r="N10" s="88"/>
    </row>
    <row r="11" spans="1:14" ht="79.5" customHeight="1">
      <c r="A11" s="93"/>
      <c r="B11" s="212" t="s">
        <v>126</v>
      </c>
      <c r="C11" s="213"/>
      <c r="D11" s="94" t="s">
        <v>127</v>
      </c>
      <c r="E11" s="94" t="s">
        <v>128</v>
      </c>
      <c r="F11" s="94" t="s">
        <v>129</v>
      </c>
      <c r="G11" s="95"/>
      <c r="H11" s="96"/>
      <c r="I11" s="97" t="s">
        <v>130</v>
      </c>
      <c r="J11" s="78"/>
      <c r="K11" s="96"/>
      <c r="L11" s="96"/>
      <c r="M11" s="96"/>
      <c r="N11" s="96"/>
    </row>
    <row r="12" spans="1:14" ht="15">
      <c r="A12" s="98" t="s">
        <v>131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  <c r="N12" s="76"/>
    </row>
    <row r="13" spans="1:14" ht="31.5">
      <c r="A13" s="104" t="s">
        <v>132</v>
      </c>
      <c r="B13" s="105"/>
      <c r="C13" s="106" t="s">
        <v>133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134</v>
      </c>
      <c r="K13" s="76"/>
      <c r="L13" s="76"/>
      <c r="M13" s="76"/>
      <c r="N13" s="76"/>
    </row>
    <row r="14" spans="1:14" ht="15">
      <c r="A14" s="110" t="s">
        <v>135</v>
      </c>
      <c r="B14" s="111"/>
      <c r="C14" s="111"/>
      <c r="D14" s="112"/>
      <c r="E14" s="113"/>
      <c r="F14" s="114"/>
      <c r="G14" s="115">
        <f>SUM(D15:D21)</f>
        <v>18437.4594985156</v>
      </c>
      <c r="H14" s="116">
        <f>SUM(F15:F21)</f>
        <v>5.296294237192807</v>
      </c>
      <c r="I14" s="78"/>
      <c r="J14" s="78"/>
      <c r="K14" s="76"/>
      <c r="L14" s="76"/>
      <c r="M14" s="76"/>
      <c r="N14" s="76"/>
    </row>
    <row r="15" spans="1:14" ht="31.5">
      <c r="A15" s="117" t="s">
        <v>136</v>
      </c>
      <c r="B15" s="118">
        <v>2</v>
      </c>
      <c r="C15" s="119" t="s">
        <v>133</v>
      </c>
      <c r="D15" s="120">
        <v>1366.6936795655529</v>
      </c>
      <c r="E15" s="121">
        <f aca="true" t="shared" si="0" ref="E15:E21">D15/$G$10/12</f>
        <v>0.26741286678515164</v>
      </c>
      <c r="F15" s="122">
        <f aca="true" t="shared" si="1" ref="F15:F21">D15/$H$10/12</f>
        <v>0.39259269205031394</v>
      </c>
      <c r="G15" s="109"/>
      <c r="H15" s="76"/>
      <c r="I15" s="78">
        <v>1.3</v>
      </c>
      <c r="J15" s="78" t="s">
        <v>134</v>
      </c>
      <c r="K15" s="76"/>
      <c r="L15" s="76"/>
      <c r="M15" s="123"/>
      <c r="N15" s="124"/>
    </row>
    <row r="16" spans="1:14" ht="31.5">
      <c r="A16" s="104" t="s">
        <v>137</v>
      </c>
      <c r="B16" s="105">
        <v>2</v>
      </c>
      <c r="C16" s="125" t="s">
        <v>133</v>
      </c>
      <c r="D16" s="126">
        <v>2956.1310575413777</v>
      </c>
      <c r="E16" s="121">
        <f t="shared" si="0"/>
        <v>0.5784086752644161</v>
      </c>
      <c r="F16" s="122">
        <f t="shared" si="1"/>
        <v>0.8491701302830568</v>
      </c>
      <c r="G16" s="109"/>
      <c r="H16" s="76"/>
      <c r="I16" s="78"/>
      <c r="J16" s="78"/>
      <c r="K16" s="76"/>
      <c r="L16" s="76"/>
      <c r="M16" s="76"/>
      <c r="N16" s="76"/>
    </row>
    <row r="17" spans="1:14" ht="31.5">
      <c r="A17" s="104" t="s">
        <v>138</v>
      </c>
      <c r="B17" s="105"/>
      <c r="C17" s="125" t="s">
        <v>133</v>
      </c>
      <c r="D17" s="126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  <c r="N17" s="76"/>
    </row>
    <row r="18" spans="1:14" ht="31.5">
      <c r="A18" s="104" t="s">
        <v>139</v>
      </c>
      <c r="B18" s="105">
        <v>2</v>
      </c>
      <c r="C18" s="125" t="s">
        <v>133</v>
      </c>
      <c r="D18" s="126">
        <v>1917.5100982243519</v>
      </c>
      <c r="E18" s="121">
        <f t="shared" si="0"/>
        <v>0.3751878567395226</v>
      </c>
      <c r="F18" s="122">
        <f t="shared" si="1"/>
        <v>0.5508187114283442</v>
      </c>
      <c r="G18" s="76"/>
      <c r="H18" s="76"/>
      <c r="I18" s="78"/>
      <c r="J18" s="78"/>
      <c r="K18" s="76"/>
      <c r="L18" s="76"/>
      <c r="M18" s="76"/>
      <c r="N18" s="76"/>
    </row>
    <row r="19" spans="1:14" ht="60">
      <c r="A19" s="104" t="s">
        <v>140</v>
      </c>
      <c r="B19" s="127">
        <v>1</v>
      </c>
      <c r="C19" s="128" t="s">
        <v>141</v>
      </c>
      <c r="D19" s="126">
        <v>2666.4464131843183</v>
      </c>
      <c r="E19" s="121">
        <f t="shared" si="0"/>
        <v>0.5217277947061748</v>
      </c>
      <c r="F19" s="122">
        <f t="shared" si="1"/>
        <v>0.7659561108768006</v>
      </c>
      <c r="G19" s="109"/>
      <c r="H19" s="76"/>
      <c r="I19" s="78"/>
      <c r="J19" s="78"/>
      <c r="K19" s="76"/>
      <c r="L19" s="76"/>
      <c r="M19" s="76"/>
      <c r="N19" s="76"/>
    </row>
    <row r="20" spans="1:14" ht="31.5">
      <c r="A20" s="104" t="s">
        <v>142</v>
      </c>
      <c r="B20" s="129">
        <v>10.916666666666666</v>
      </c>
      <c r="C20" s="106" t="s">
        <v>143</v>
      </c>
      <c r="D20" s="126">
        <v>623.98575</v>
      </c>
      <c r="E20" s="121">
        <f t="shared" si="0"/>
        <v>0.12209160014087816</v>
      </c>
      <c r="F20" s="122">
        <f t="shared" si="1"/>
        <v>0.17924444157187178</v>
      </c>
      <c r="G20" s="109"/>
      <c r="H20" s="76"/>
      <c r="I20" s="78"/>
      <c r="J20" s="78"/>
      <c r="K20" s="76"/>
      <c r="L20" s="76"/>
      <c r="M20" s="76"/>
      <c r="N20" s="76"/>
    </row>
    <row r="21" spans="1:14" ht="31.5">
      <c r="A21" s="130" t="s">
        <v>144</v>
      </c>
      <c r="B21" s="131">
        <v>6</v>
      </c>
      <c r="C21" s="132" t="s">
        <v>133</v>
      </c>
      <c r="D21" s="133">
        <v>8906.6925</v>
      </c>
      <c r="E21" s="134">
        <f t="shared" si="0"/>
        <v>1.7427198285982624</v>
      </c>
      <c r="F21" s="122">
        <f t="shared" si="1"/>
        <v>2.5585121509824194</v>
      </c>
      <c r="G21" s="109"/>
      <c r="H21" s="76"/>
      <c r="I21" s="78"/>
      <c r="J21" s="78"/>
      <c r="K21" s="76"/>
      <c r="L21" s="76"/>
      <c r="M21" s="76"/>
      <c r="N21" s="76"/>
    </row>
    <row r="22" spans="1:14" ht="15">
      <c r="A22" s="135" t="s">
        <v>145</v>
      </c>
      <c r="B22" s="136"/>
      <c r="C22" s="136"/>
      <c r="D22" s="137"/>
      <c r="E22" s="138"/>
      <c r="F22" s="139"/>
      <c r="G22" s="140">
        <f>SUM(D23:D27)</f>
        <v>26975.388612243183</v>
      </c>
      <c r="H22" s="141">
        <f>SUM(F23:F27)</f>
        <v>7.748876425440417</v>
      </c>
      <c r="I22" s="78"/>
      <c r="J22" s="78"/>
      <c r="K22" s="76"/>
      <c r="L22" s="76"/>
      <c r="M22" s="76"/>
      <c r="N22" s="76"/>
    </row>
    <row r="23" spans="1:14" ht="31.5">
      <c r="A23" s="117" t="s">
        <v>146</v>
      </c>
      <c r="B23" s="118">
        <v>1</v>
      </c>
      <c r="C23" s="119" t="s">
        <v>147</v>
      </c>
      <c r="D23" s="142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  <c r="M23" s="76"/>
      <c r="N23" s="76"/>
    </row>
    <row r="24" spans="1:14" ht="78.75">
      <c r="A24" s="143" t="s">
        <v>148</v>
      </c>
      <c r="B24" s="105">
        <v>2</v>
      </c>
      <c r="C24" s="125" t="s">
        <v>147</v>
      </c>
      <c r="D24" s="142">
        <v>23610.57597416125</v>
      </c>
      <c r="E24" s="121">
        <f>D24/$G$10/12</f>
        <v>4.619741718353535</v>
      </c>
      <c r="F24" s="122">
        <f>D24/$H$10/12</f>
        <v>6.782309541009206</v>
      </c>
      <c r="G24" s="109"/>
      <c r="H24" s="76"/>
      <c r="I24" s="144" t="s">
        <v>149</v>
      </c>
      <c r="J24" s="145" t="s">
        <v>150</v>
      </c>
      <c r="K24" s="76"/>
      <c r="L24" s="76"/>
      <c r="M24" s="76"/>
      <c r="N24" s="76"/>
    </row>
    <row r="25" spans="1:14" ht="47.25">
      <c r="A25" s="104" t="s">
        <v>151</v>
      </c>
      <c r="B25" s="105">
        <v>1</v>
      </c>
      <c r="C25" s="155" t="s">
        <v>152</v>
      </c>
      <c r="D25" s="142">
        <v>1663.346927842095</v>
      </c>
      <c r="E25" s="121">
        <f>D25/$G$10/12</f>
        <v>0.3254572528453657</v>
      </c>
      <c r="F25" s="122">
        <f>D25/$H$10/12</f>
        <v>0.4778084935775293</v>
      </c>
      <c r="G25" s="76"/>
      <c r="H25" s="76"/>
      <c r="I25" s="78">
        <v>0.38</v>
      </c>
      <c r="J25" s="78" t="s">
        <v>134</v>
      </c>
      <c r="K25" s="76"/>
      <c r="L25" s="76"/>
      <c r="M25" s="76"/>
      <c r="N25" s="76"/>
    </row>
    <row r="26" spans="1:14" ht="63">
      <c r="A26" s="104" t="s">
        <v>153</v>
      </c>
      <c r="B26" s="105">
        <v>2</v>
      </c>
      <c r="C26" s="125" t="s">
        <v>147</v>
      </c>
      <c r="D26" s="142">
        <v>1223.7217883881572</v>
      </c>
      <c r="E26" s="121">
        <f>D26/$G$10/12</f>
        <v>0.23943840267436745</v>
      </c>
      <c r="F26" s="122">
        <f>D26/$H$10/12</f>
        <v>0.35152297724582243</v>
      </c>
      <c r="G26" s="109"/>
      <c r="H26" s="76"/>
      <c r="I26" s="144" t="s">
        <v>154</v>
      </c>
      <c r="J26" s="145" t="s">
        <v>155</v>
      </c>
      <c r="K26" s="76"/>
      <c r="L26" s="76"/>
      <c r="M26" s="76"/>
      <c r="N26" s="76"/>
    </row>
    <row r="27" spans="1:14" ht="31.5">
      <c r="A27" s="130" t="s">
        <v>156</v>
      </c>
      <c r="B27" s="131">
        <v>1</v>
      </c>
      <c r="C27" s="132" t="s">
        <v>157</v>
      </c>
      <c r="D27" s="142">
        <v>477.7439218516818</v>
      </c>
      <c r="E27" s="121">
        <f>D27/$G$10/12</f>
        <v>0.0934773268082652</v>
      </c>
      <c r="F27" s="122">
        <f>D27/$H$10/12</f>
        <v>0.13723541360785987</v>
      </c>
      <c r="G27" s="109"/>
      <c r="H27" s="76"/>
      <c r="I27" s="78">
        <v>1.82</v>
      </c>
      <c r="J27" s="78" t="s">
        <v>158</v>
      </c>
      <c r="K27" s="76"/>
      <c r="L27" s="76"/>
      <c r="M27" s="76"/>
      <c r="N27" s="76"/>
    </row>
    <row r="28" spans="1:14" ht="15">
      <c r="A28" s="146" t="s">
        <v>159</v>
      </c>
      <c r="B28" s="147"/>
      <c r="C28" s="147"/>
      <c r="D28" s="148"/>
      <c r="E28" s="147"/>
      <c r="F28" s="149"/>
      <c r="G28" s="150">
        <f>SUM(D29:D39)</f>
        <v>8166.030613509156</v>
      </c>
      <c r="H28" s="151">
        <f>SUM(F29:F39)</f>
        <v>2.3457516412470287</v>
      </c>
      <c r="I28" s="78"/>
      <c r="J28" s="78"/>
      <c r="K28" s="76"/>
      <c r="L28" s="76"/>
      <c r="M28" s="76"/>
      <c r="N28" s="76"/>
    </row>
    <row r="29" spans="1:14" ht="45.75" customHeight="1">
      <c r="A29" s="214" t="s">
        <v>160</v>
      </c>
      <c r="B29" s="216" t="s">
        <v>161</v>
      </c>
      <c r="C29" s="217"/>
      <c r="D29" s="142"/>
      <c r="E29" s="121"/>
      <c r="F29" s="122">
        <f aca="true" t="shared" si="2" ref="F29:F39">D29/$H$10/12</f>
        <v>0</v>
      </c>
      <c r="G29" s="152"/>
      <c r="H29" s="124"/>
      <c r="I29" s="144">
        <v>72.08</v>
      </c>
      <c r="J29" s="145" t="s">
        <v>162</v>
      </c>
      <c r="K29" s="124"/>
      <c r="L29" s="124"/>
      <c r="M29" s="124"/>
      <c r="N29" s="124"/>
    </row>
    <row r="30" spans="1:14" ht="15.75">
      <c r="A30" s="215"/>
      <c r="B30" s="105">
        <v>2</v>
      </c>
      <c r="C30" s="153" t="s">
        <v>163</v>
      </c>
      <c r="D30" s="142">
        <v>0</v>
      </c>
      <c r="E30" s="121">
        <f>D30/$G$10/12</f>
        <v>0</v>
      </c>
      <c r="F30" s="122">
        <f t="shared" si="2"/>
        <v>0</v>
      </c>
      <c r="G30" s="152"/>
      <c r="H30" s="124"/>
      <c r="I30" s="154"/>
      <c r="J30" s="78"/>
      <c r="K30" s="124"/>
      <c r="L30" s="124"/>
      <c r="M30" s="124"/>
      <c r="N30" s="124"/>
    </row>
    <row r="31" spans="1:14" ht="30.75" customHeight="1">
      <c r="A31" s="215"/>
      <c r="B31" s="218" t="s">
        <v>164</v>
      </c>
      <c r="C31" s="219"/>
      <c r="D31" s="142"/>
      <c r="E31" s="121"/>
      <c r="F31" s="122">
        <f t="shared" si="2"/>
        <v>0</v>
      </c>
      <c r="G31" s="152"/>
      <c r="H31" s="124"/>
      <c r="I31" s="154">
        <v>0.16</v>
      </c>
      <c r="J31" s="78" t="s">
        <v>158</v>
      </c>
      <c r="K31" s="124"/>
      <c r="L31" s="124"/>
      <c r="M31" s="124"/>
      <c r="N31" s="124"/>
    </row>
    <row r="32" spans="1:14" ht="15.75">
      <c r="A32" s="215"/>
      <c r="B32" s="105">
        <v>2</v>
      </c>
      <c r="C32" s="153" t="s">
        <v>163</v>
      </c>
      <c r="D32" s="142">
        <v>984.2563561911298</v>
      </c>
      <c r="E32" s="121">
        <f>D32/$G$10/12</f>
        <v>0.19258361825763673</v>
      </c>
      <c r="F32" s="122">
        <f t="shared" si="2"/>
        <v>0.2827347915061271</v>
      </c>
      <c r="G32" s="152"/>
      <c r="H32" s="124"/>
      <c r="I32" s="154"/>
      <c r="J32" s="78"/>
      <c r="K32" s="124"/>
      <c r="L32" s="124"/>
      <c r="M32" s="124"/>
      <c r="N32" s="124"/>
    </row>
    <row r="33" spans="1:14" ht="28.5" customHeight="1">
      <c r="A33" s="215"/>
      <c r="B33" s="218" t="s">
        <v>165</v>
      </c>
      <c r="C33" s="219"/>
      <c r="D33" s="142"/>
      <c r="E33" s="121"/>
      <c r="F33" s="122">
        <f t="shared" si="2"/>
        <v>0</v>
      </c>
      <c r="G33" s="152"/>
      <c r="H33" s="124"/>
      <c r="I33" s="154"/>
      <c r="J33" s="78"/>
      <c r="K33" s="124"/>
      <c r="L33" s="124"/>
      <c r="M33" s="124"/>
      <c r="N33" s="124"/>
    </row>
    <row r="34" spans="1:14" ht="15.75">
      <c r="A34" s="215"/>
      <c r="B34" s="105">
        <v>12</v>
      </c>
      <c r="C34" s="153" t="s">
        <v>163</v>
      </c>
      <c r="D34" s="142">
        <v>192.10007351943605</v>
      </c>
      <c r="E34" s="121">
        <f>D34/$G$10/12</f>
        <v>0.03758708490244894</v>
      </c>
      <c r="F34" s="122">
        <f t="shared" si="2"/>
        <v>0.05518214222665633</v>
      </c>
      <c r="G34" s="152"/>
      <c r="H34" s="124"/>
      <c r="I34" s="154"/>
      <c r="J34" s="78"/>
      <c r="K34" s="124"/>
      <c r="L34" s="124"/>
      <c r="M34" s="124"/>
      <c r="N34" s="124"/>
    </row>
    <row r="35" spans="1:14" ht="30">
      <c r="A35" s="215"/>
      <c r="B35" s="218" t="s">
        <v>166</v>
      </c>
      <c r="C35" s="219"/>
      <c r="D35" s="142"/>
      <c r="E35" s="121"/>
      <c r="F35" s="122">
        <f t="shared" si="2"/>
        <v>0</v>
      </c>
      <c r="G35" s="152"/>
      <c r="H35" s="124"/>
      <c r="I35" s="144" t="s">
        <v>167</v>
      </c>
      <c r="J35" s="145" t="s">
        <v>168</v>
      </c>
      <c r="K35" s="124"/>
      <c r="L35" s="124"/>
      <c r="M35" s="124"/>
      <c r="N35" s="124"/>
    </row>
    <row r="36" spans="1:14" ht="15.75">
      <c r="A36" s="215"/>
      <c r="B36" s="105">
        <v>12</v>
      </c>
      <c r="C36" s="153" t="s">
        <v>147</v>
      </c>
      <c r="D36" s="142">
        <v>447.8501837985903</v>
      </c>
      <c r="E36" s="121">
        <f>D36/$G$10/12</f>
        <v>0.0876281959377378</v>
      </c>
      <c r="F36" s="122">
        <f t="shared" si="2"/>
        <v>0.12864822009611349</v>
      </c>
      <c r="G36" s="152"/>
      <c r="H36" s="124"/>
      <c r="I36" s="154"/>
      <c r="J36" s="78"/>
      <c r="K36" s="124"/>
      <c r="L36" s="124"/>
      <c r="M36" s="124"/>
      <c r="N36" s="124"/>
    </row>
    <row r="37" spans="1:14" ht="75.75" customHeight="1">
      <c r="A37" s="156" t="s">
        <v>169</v>
      </c>
      <c r="B37" s="208" t="s">
        <v>170</v>
      </c>
      <c r="C37" s="209"/>
      <c r="D37" s="142">
        <v>4599.72</v>
      </c>
      <c r="E37" s="121">
        <f>D37/$G$10/12</f>
        <v>0.9</v>
      </c>
      <c r="F37" s="122">
        <f t="shared" si="2"/>
        <v>1.3213029989658738</v>
      </c>
      <c r="G37" s="152"/>
      <c r="H37" s="124"/>
      <c r="I37" s="154">
        <v>0.97</v>
      </c>
      <c r="J37" s="78" t="s">
        <v>134</v>
      </c>
      <c r="K37" s="124"/>
      <c r="L37" s="124"/>
      <c r="M37" s="124"/>
      <c r="N37" s="124"/>
    </row>
    <row r="38" spans="1:14" ht="15.75">
      <c r="A38" s="157" t="s">
        <v>171</v>
      </c>
      <c r="B38" s="158">
        <v>1</v>
      </c>
      <c r="C38" s="30" t="s">
        <v>147</v>
      </c>
      <c r="D38" s="142">
        <v>919.944</v>
      </c>
      <c r="E38" s="121">
        <f>D38/$G$10/12</f>
        <v>0.18000000000000002</v>
      </c>
      <c r="F38" s="122">
        <f t="shared" si="2"/>
        <v>0.26426059979317473</v>
      </c>
      <c r="G38" s="152"/>
      <c r="H38" s="124"/>
      <c r="I38" s="210">
        <v>1.46</v>
      </c>
      <c r="J38" s="210" t="s">
        <v>134</v>
      </c>
      <c r="K38" s="124"/>
      <c r="L38" s="124"/>
      <c r="M38" s="124"/>
      <c r="N38" s="124"/>
    </row>
    <row r="39" spans="1:14" ht="15.75">
      <c r="A39" s="157" t="s">
        <v>172</v>
      </c>
      <c r="B39" s="159">
        <v>1</v>
      </c>
      <c r="C39" s="32" t="s">
        <v>147</v>
      </c>
      <c r="D39" s="142">
        <v>1022.16</v>
      </c>
      <c r="E39" s="121">
        <f>D39/$G$10/12</f>
        <v>0.19999999999999998</v>
      </c>
      <c r="F39" s="122">
        <f t="shared" si="2"/>
        <v>0.29362288865908304</v>
      </c>
      <c r="G39" s="152"/>
      <c r="H39" s="124"/>
      <c r="I39" s="210"/>
      <c r="J39" s="210"/>
      <c r="K39" s="124"/>
      <c r="L39" s="124"/>
      <c r="M39" s="124"/>
      <c r="N39" s="124"/>
    </row>
    <row r="40" spans="1:14" ht="15">
      <c r="A40" s="160" t="s">
        <v>173</v>
      </c>
      <c r="B40" s="161"/>
      <c r="C40" s="161"/>
      <c r="D40" s="162">
        <f>SUM(D13:D39)</f>
        <v>53578.878724267954</v>
      </c>
      <c r="E40" s="162">
        <f>SUM(E13:E39)</f>
        <v>10.483462222013765</v>
      </c>
      <c r="F40" s="163"/>
      <c r="G40" s="164"/>
      <c r="H40" s="165"/>
      <c r="I40" s="78"/>
      <c r="J40" s="78"/>
      <c r="K40" s="76"/>
      <c r="L40" s="76"/>
      <c r="M40" s="76"/>
      <c r="N40" s="76"/>
    </row>
    <row r="41" spans="1:14" ht="15.75">
      <c r="A41" s="166" t="s">
        <v>174</v>
      </c>
      <c r="B41" s="167"/>
      <c r="C41" s="167"/>
      <c r="D41" s="168">
        <f>D40*0.1</f>
        <v>5357.887872426796</v>
      </c>
      <c r="E41" s="167"/>
      <c r="F41" s="169"/>
      <c r="G41" s="170"/>
      <c r="H41" s="171"/>
      <c r="I41" s="78"/>
      <c r="J41" s="78"/>
      <c r="K41" s="76"/>
      <c r="L41" s="76"/>
      <c r="M41" s="76"/>
      <c r="N41" s="76"/>
    </row>
    <row r="42" spans="1:14" ht="15.75">
      <c r="A42" s="160" t="s">
        <v>175</v>
      </c>
      <c r="B42" s="161"/>
      <c r="C42" s="161"/>
      <c r="D42" s="172">
        <f>D40+D41</f>
        <v>58936.76659669475</v>
      </c>
      <c r="E42" s="173">
        <f>D42/$G$10/12</f>
        <v>11.531808444215145</v>
      </c>
      <c r="F42" s="163"/>
      <c r="G42" s="174">
        <f>G12+G14+G22+G28+G40+D41</f>
        <v>58936.76659669474</v>
      </c>
      <c r="H42" s="165"/>
      <c r="I42" s="78"/>
      <c r="J42" s="78"/>
      <c r="K42" s="76"/>
      <c r="L42" s="76"/>
      <c r="M42" s="76"/>
      <c r="N42" s="76"/>
    </row>
    <row r="43" spans="1:14" ht="15.75">
      <c r="A43" s="175"/>
      <c r="B43" s="176"/>
      <c r="C43" s="176"/>
      <c r="D43" s="177"/>
      <c r="E43" s="178"/>
      <c r="F43" s="179"/>
      <c r="G43" s="180"/>
      <c r="H43" s="180"/>
      <c r="I43" s="89"/>
      <c r="J43" s="78"/>
      <c r="K43" s="181"/>
      <c r="L43" s="181"/>
      <c r="M43" s="181"/>
      <c r="N43" s="181"/>
    </row>
    <row r="44" spans="1:14" ht="15.75" hidden="1">
      <c r="A44" s="182" t="s">
        <v>176</v>
      </c>
      <c r="B44" s="183">
        <f>G10-C44</f>
        <v>0</v>
      </c>
      <c r="C44" s="182">
        <v>425.9</v>
      </c>
      <c r="D44" s="184">
        <v>55793</v>
      </c>
      <c r="E44" s="185">
        <f>D44/C44/12</f>
        <v>10.916686233075056</v>
      </c>
      <c r="F44" s="186"/>
      <c r="G44" s="187" t="s">
        <v>177</v>
      </c>
      <c r="H44" s="188">
        <f>E42/E44</f>
        <v>1.0563469717831047</v>
      </c>
      <c r="I44" s="78"/>
      <c r="J44" s="78"/>
      <c r="K44" s="76" t="s">
        <v>177</v>
      </c>
      <c r="L44" s="76"/>
      <c r="M44" s="76"/>
      <c r="N44" s="76"/>
    </row>
    <row r="45" spans="1:14" ht="15.75" hidden="1">
      <c r="A45" s="76"/>
      <c r="B45" s="76"/>
      <c r="C45" s="76"/>
      <c r="D45" s="189">
        <f>D44/1.18</f>
        <v>47282.20338983051</v>
      </c>
      <c r="E45" s="190">
        <f>E44/1.18</f>
        <v>9.251429011080557</v>
      </c>
      <c r="F45" s="191"/>
      <c r="G45" s="192" t="s">
        <v>178</v>
      </c>
      <c r="H45" s="193">
        <f>E42/E45</f>
        <v>1.2464894267040636</v>
      </c>
      <c r="I45" s="78"/>
      <c r="J45" s="78"/>
      <c r="K45" s="76"/>
      <c r="L45" s="76"/>
      <c r="M45" s="76"/>
      <c r="N45" s="76"/>
    </row>
    <row r="46" spans="1:14" ht="15.75" hidden="1">
      <c r="A46" s="76"/>
      <c r="B46" s="76"/>
      <c r="C46" s="76"/>
      <c r="D46" s="178"/>
      <c r="E46" s="178"/>
      <c r="F46" s="194"/>
      <c r="G46" s="106"/>
      <c r="H46" s="195"/>
      <c r="I46" s="78"/>
      <c r="J46" s="78"/>
      <c r="K46" s="76" t="s">
        <v>179</v>
      </c>
      <c r="L46" s="76"/>
      <c r="M46" s="76"/>
      <c r="N46" s="76"/>
    </row>
    <row r="47" spans="1:14" ht="15" hidden="1">
      <c r="A47" s="76"/>
      <c r="B47" s="76"/>
      <c r="C47" s="76"/>
      <c r="D47" s="196">
        <f>E47*G10*12</f>
        <v>47274.899999999994</v>
      </c>
      <c r="E47" s="196">
        <v>9.25</v>
      </c>
      <c r="F47" s="196"/>
      <c r="G47" s="196" t="s">
        <v>179</v>
      </c>
      <c r="H47" s="197">
        <f>E42/E47</f>
        <v>1.2466819939692049</v>
      </c>
      <c r="I47" s="78"/>
      <c r="J47" s="78"/>
      <c r="K47" s="76" t="s">
        <v>180</v>
      </c>
      <c r="L47" s="76"/>
      <c r="M47" s="76"/>
      <c r="N47" s="76"/>
    </row>
    <row r="48" spans="1:14" ht="15" hidden="1">
      <c r="A48" s="76"/>
      <c r="B48" s="76"/>
      <c r="C48" s="76"/>
      <c r="D48" s="198">
        <f>D42-D47</f>
        <v>11661.86659669476</v>
      </c>
      <c r="E48" s="198">
        <f>E42-E47</f>
        <v>2.2818084442151445</v>
      </c>
      <c r="F48" s="199"/>
      <c r="G48" s="199" t="s">
        <v>181</v>
      </c>
      <c r="H48" s="76"/>
      <c r="I48" s="78"/>
      <c r="J48" s="78"/>
      <c r="K48" s="76"/>
      <c r="L48" s="76"/>
      <c r="M48" s="76"/>
      <c r="N48" s="76"/>
    </row>
    <row r="49" spans="1:14" ht="15" hidden="1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  <c r="M49" s="76"/>
      <c r="N49" s="76"/>
    </row>
    <row r="50" spans="1:14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  <c r="N50" s="76"/>
    </row>
    <row r="51" spans="1:14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  <c r="N51" s="76"/>
    </row>
    <row r="52" spans="1:14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  <c r="N52" s="76"/>
    </row>
    <row r="53" spans="1:14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  <c r="N53" s="76"/>
    </row>
    <row r="54" spans="1:14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  <c r="N54" s="76"/>
    </row>
    <row r="55" spans="1:14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  <c r="N55" s="76"/>
    </row>
    <row r="56" spans="1:14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  <c r="N56" s="76"/>
    </row>
    <row r="57" spans="1:14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  <c r="N57" s="76"/>
    </row>
    <row r="58" spans="1:14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  <c r="M58" s="76"/>
      <c r="N58" s="76"/>
    </row>
    <row r="59" spans="1:14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  <c r="M59" s="76"/>
      <c r="N59" s="76"/>
    </row>
    <row r="60" spans="1:14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  <c r="M60" s="76"/>
      <c r="N60" s="76"/>
    </row>
    <row r="61" spans="1:14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  <c r="M61" s="76"/>
      <c r="N61" s="76"/>
    </row>
    <row r="62" spans="1:14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  <c r="M62" s="76"/>
      <c r="N62" s="76"/>
    </row>
    <row r="63" spans="1:14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  <c r="M63" s="76"/>
      <c r="N63" s="76"/>
    </row>
    <row r="64" spans="1:14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  <c r="M64" s="76"/>
      <c r="N64" s="76"/>
    </row>
    <row r="65" spans="1:14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  <c r="L65" s="76"/>
      <c r="M65" s="76"/>
      <c r="N65" s="76"/>
    </row>
    <row r="66" spans="1:14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  <c r="L66" s="76"/>
      <c r="M66" s="76"/>
      <c r="N66" s="76"/>
    </row>
    <row r="67" spans="1:14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  <c r="L67" s="76"/>
      <c r="M67" s="76"/>
      <c r="N67" s="76"/>
    </row>
    <row r="68" spans="1:14" ht="15">
      <c r="A68" s="76"/>
      <c r="B68" s="76"/>
      <c r="C68" s="76"/>
      <c r="D68" s="76"/>
      <c r="E68" s="76"/>
      <c r="F68" s="76"/>
      <c r="G68" s="76"/>
      <c r="H68" s="76"/>
      <c r="I68" s="78"/>
      <c r="J68" s="78"/>
      <c r="K68" s="76"/>
      <c r="L68" s="76"/>
      <c r="M68" s="76"/>
      <c r="N68" s="76"/>
    </row>
    <row r="69" spans="1:14" ht="15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6"/>
      <c r="L69" s="76"/>
      <c r="M69" s="76"/>
      <c r="N69" s="76"/>
    </row>
    <row r="70" spans="1:14" ht="15">
      <c r="A70" s="76"/>
      <c r="B70" s="76"/>
      <c r="C70" s="76"/>
      <c r="D70" s="76"/>
      <c r="E70" s="76"/>
      <c r="F70" s="76"/>
      <c r="G70" s="76"/>
      <c r="H70" s="76"/>
      <c r="I70" s="78"/>
      <c r="J70" s="78"/>
      <c r="K70" s="76"/>
      <c r="L70" s="76"/>
      <c r="M70" s="76"/>
      <c r="N70" s="76"/>
    </row>
    <row r="71" spans="1:14" ht="15">
      <c r="A71" s="76"/>
      <c r="B71" s="76"/>
      <c r="C71" s="76"/>
      <c r="D71" s="76"/>
      <c r="E71" s="76"/>
      <c r="F71" s="76"/>
      <c r="G71" s="76"/>
      <c r="H71" s="76"/>
      <c r="I71" s="78"/>
      <c r="J71" s="78"/>
      <c r="K71" s="76"/>
      <c r="L71" s="76"/>
      <c r="M71" s="76"/>
      <c r="N71" s="76"/>
    </row>
    <row r="72" spans="1:14" ht="15">
      <c r="A72" s="76"/>
      <c r="B72" s="76"/>
      <c r="C72" s="76"/>
      <c r="D72" s="76"/>
      <c r="E72" s="76"/>
      <c r="F72" s="76"/>
      <c r="G72" s="76"/>
      <c r="H72" s="76"/>
      <c r="I72" s="78"/>
      <c r="J72" s="78"/>
      <c r="K72" s="76"/>
      <c r="L72" s="76"/>
      <c r="M72" s="76"/>
      <c r="N72" s="76"/>
    </row>
    <row r="73" spans="1:14" ht="15">
      <c r="A73" s="76"/>
      <c r="B73" s="76"/>
      <c r="C73" s="76"/>
      <c r="D73" s="76"/>
      <c r="E73" s="76"/>
      <c r="F73" s="76"/>
      <c r="G73" s="76"/>
      <c r="H73" s="76"/>
      <c r="I73" s="78"/>
      <c r="J73" s="78"/>
      <c r="K73" s="76"/>
      <c r="L73" s="76"/>
      <c r="M73" s="76"/>
      <c r="N73" s="76"/>
    </row>
    <row r="74" spans="1:14" ht="15">
      <c r="A74" s="76"/>
      <c r="B74" s="76"/>
      <c r="C74" s="76"/>
      <c r="D74" s="76"/>
      <c r="E74" s="76"/>
      <c r="F74" s="76"/>
      <c r="G74" s="76"/>
      <c r="H74" s="76"/>
      <c r="I74" s="78"/>
      <c r="J74" s="78"/>
      <c r="K74" s="76"/>
      <c r="L74" s="76"/>
      <c r="M74" s="76"/>
      <c r="N74" s="76"/>
    </row>
    <row r="75" spans="1:14" ht="15">
      <c r="A75" s="76"/>
      <c r="B75" s="76"/>
      <c r="C75" s="76"/>
      <c r="D75" s="76"/>
      <c r="E75" s="76"/>
      <c r="F75" s="76"/>
      <c r="G75" s="76"/>
      <c r="H75" s="76"/>
      <c r="I75" s="78"/>
      <c r="J75" s="78"/>
      <c r="K75" s="76"/>
      <c r="L75" s="76"/>
      <c r="M75" s="76"/>
      <c r="N75" s="76"/>
    </row>
    <row r="76" spans="1:14" ht="15">
      <c r="A76" s="76"/>
      <c r="B76" s="76"/>
      <c r="C76" s="76"/>
      <c r="D76" s="76"/>
      <c r="E76" s="76"/>
      <c r="F76" s="76"/>
      <c r="G76" s="76"/>
      <c r="H76" s="76"/>
      <c r="I76" s="78"/>
      <c r="J76" s="78"/>
      <c r="K76" s="76"/>
      <c r="L76" s="76"/>
      <c r="M76" s="76"/>
      <c r="N76" s="76"/>
    </row>
    <row r="77" spans="1:14" ht="15">
      <c r="A77" s="76"/>
      <c r="B77" s="76"/>
      <c r="C77" s="76"/>
      <c r="D77" s="76"/>
      <c r="E77" s="76"/>
      <c r="F77" s="76"/>
      <c r="G77" s="76"/>
      <c r="H77" s="76"/>
      <c r="I77" s="78"/>
      <c r="J77" s="78"/>
      <c r="K77" s="76"/>
      <c r="L77" s="76"/>
      <c r="M77" s="76"/>
      <c r="N77" s="76"/>
    </row>
    <row r="78" spans="1:14" ht="15">
      <c r="A78" s="76"/>
      <c r="B78" s="76"/>
      <c r="C78" s="76"/>
      <c r="D78" s="76"/>
      <c r="E78" s="76"/>
      <c r="F78" s="76"/>
      <c r="G78" s="76"/>
      <c r="H78" s="76"/>
      <c r="I78" s="78"/>
      <c r="J78" s="78"/>
      <c r="K78" s="76"/>
      <c r="L78" s="76"/>
      <c r="M78" s="76"/>
      <c r="N78" s="76"/>
    </row>
    <row r="79" spans="1:14" ht="15">
      <c r="A79" s="76"/>
      <c r="B79" s="76"/>
      <c r="C79" s="76"/>
      <c r="D79" s="76"/>
      <c r="E79" s="76"/>
      <c r="F79" s="76"/>
      <c r="G79" s="76"/>
      <c r="H79" s="76"/>
      <c r="I79" s="78"/>
      <c r="J79" s="78"/>
      <c r="K79" s="76"/>
      <c r="L79" s="76"/>
      <c r="M79" s="76"/>
      <c r="N79" s="76"/>
    </row>
    <row r="80" spans="1:14" ht="15">
      <c r="A80" s="76"/>
      <c r="B80" s="76"/>
      <c r="C80" s="76"/>
      <c r="D80" s="76"/>
      <c r="E80" s="76"/>
      <c r="F80" s="76"/>
      <c r="G80" s="76"/>
      <c r="H80" s="76"/>
      <c r="I80" s="78"/>
      <c r="J80" s="78"/>
      <c r="K80" s="76"/>
      <c r="L80" s="76"/>
      <c r="M80" s="76"/>
      <c r="N80" s="76"/>
    </row>
    <row r="81" spans="1:14" ht="15">
      <c r="A81" s="76"/>
      <c r="B81" s="76"/>
      <c r="C81" s="76"/>
      <c r="D81" s="76"/>
      <c r="E81" s="76"/>
      <c r="F81" s="76"/>
      <c r="G81" s="76"/>
      <c r="H81" s="76"/>
      <c r="I81" s="78"/>
      <c r="J81" s="78"/>
      <c r="K81" s="76"/>
      <c r="L81" s="76"/>
      <c r="M81" s="76"/>
      <c r="N81" s="76"/>
    </row>
    <row r="82" spans="1:14" ht="15">
      <c r="A82" s="76"/>
      <c r="B82" s="76"/>
      <c r="C82" s="76"/>
      <c r="D82" s="76"/>
      <c r="E82" s="76"/>
      <c r="F82" s="76"/>
      <c r="G82" s="76"/>
      <c r="H82" s="76"/>
      <c r="I82" s="78"/>
      <c r="J82" s="78"/>
      <c r="K82" s="76"/>
      <c r="L82" s="76"/>
      <c r="M82" s="76"/>
      <c r="N82" s="76"/>
    </row>
    <row r="83" spans="1:14" ht="15">
      <c r="A83" s="76"/>
      <c r="B83" s="76"/>
      <c r="C83" s="76"/>
      <c r="D83" s="76"/>
      <c r="E83" s="76"/>
      <c r="F83" s="76"/>
      <c r="G83" s="76"/>
      <c r="H83" s="76"/>
      <c r="I83" s="78"/>
      <c r="J83" s="78"/>
      <c r="K83" s="76"/>
      <c r="L83" s="76"/>
      <c r="M83" s="76"/>
      <c r="N83" s="76"/>
    </row>
    <row r="84" spans="1:14" ht="15">
      <c r="A84" s="76"/>
      <c r="B84" s="76"/>
      <c r="C84" s="76"/>
      <c r="D84" s="76"/>
      <c r="E84" s="76"/>
      <c r="F84" s="76"/>
      <c r="G84" s="76"/>
      <c r="H84" s="76"/>
      <c r="I84" s="78"/>
      <c r="J84" s="78"/>
      <c r="K84" s="76"/>
      <c r="L84" s="76"/>
      <c r="M84" s="76"/>
      <c r="N84" s="76"/>
    </row>
    <row r="85" spans="1:14" ht="15">
      <c r="A85" s="76"/>
      <c r="B85" s="76"/>
      <c r="C85" s="76"/>
      <c r="D85" s="76"/>
      <c r="E85" s="76"/>
      <c r="F85" s="76"/>
      <c r="G85" s="76"/>
      <c r="H85" s="76"/>
      <c r="I85" s="78"/>
      <c r="J85" s="78"/>
      <c r="K85" s="76"/>
      <c r="L85" s="76"/>
      <c r="M85" s="76"/>
      <c r="N85" s="76"/>
    </row>
    <row r="86" spans="1:14" ht="15">
      <c r="A86" s="76"/>
      <c r="B86" s="76"/>
      <c r="C86" s="76"/>
      <c r="D86" s="76"/>
      <c r="E86" s="76"/>
      <c r="F86" s="76"/>
      <c r="G86" s="76"/>
      <c r="H86" s="76"/>
      <c r="I86" s="78"/>
      <c r="J86" s="78"/>
      <c r="K86" s="76"/>
      <c r="L86" s="76"/>
      <c r="M86" s="76"/>
      <c r="N86" s="76"/>
    </row>
    <row r="87" spans="1:14" ht="15">
      <c r="A87" s="76"/>
      <c r="B87" s="76"/>
      <c r="C87" s="76"/>
      <c r="D87" s="76"/>
      <c r="E87" s="76"/>
      <c r="F87" s="76"/>
      <c r="G87" s="76"/>
      <c r="H87" s="76"/>
      <c r="I87" s="78"/>
      <c r="J87" s="78"/>
      <c r="K87" s="76"/>
      <c r="L87" s="76"/>
      <c r="M87" s="76"/>
      <c r="N87" s="76"/>
    </row>
    <row r="88" spans="1:14" ht="15">
      <c r="A88" s="76"/>
      <c r="B88" s="76"/>
      <c r="C88" s="76"/>
      <c r="D88" s="76"/>
      <c r="E88" s="76"/>
      <c r="F88" s="76"/>
      <c r="G88" s="76"/>
      <c r="H88" s="76"/>
      <c r="I88" s="78"/>
      <c r="J88" s="78"/>
      <c r="K88" s="76"/>
      <c r="L88" s="76"/>
      <c r="M88" s="76"/>
      <c r="N88" s="76"/>
    </row>
    <row r="89" spans="1:14" ht="15">
      <c r="A89" s="76"/>
      <c r="B89" s="76"/>
      <c r="C89" s="76"/>
      <c r="D89" s="76"/>
      <c r="E89" s="76"/>
      <c r="F89" s="76"/>
      <c r="G89" s="76"/>
      <c r="H89" s="76"/>
      <c r="I89" s="78"/>
      <c r="J89" s="78"/>
      <c r="K89" s="76"/>
      <c r="L89" s="76"/>
      <c r="M89" s="76"/>
      <c r="N89" s="76"/>
    </row>
    <row r="90" spans="1:14" ht="15">
      <c r="A90" s="76"/>
      <c r="B90" s="76"/>
      <c r="C90" s="76"/>
      <c r="D90" s="76"/>
      <c r="E90" s="76"/>
      <c r="F90" s="76"/>
      <c r="G90" s="76"/>
      <c r="H90" s="76"/>
      <c r="I90" s="78"/>
      <c r="J90" s="78"/>
      <c r="K90" s="76"/>
      <c r="L90" s="76"/>
      <c r="M90" s="76"/>
      <c r="N90" s="76"/>
    </row>
    <row r="91" spans="1:14" ht="15">
      <c r="A91" s="76"/>
      <c r="B91" s="76"/>
      <c r="C91" s="76"/>
      <c r="D91" s="76"/>
      <c r="E91" s="76"/>
      <c r="F91" s="76"/>
      <c r="G91" s="76"/>
      <c r="H91" s="76"/>
      <c r="I91" s="78"/>
      <c r="J91" s="78"/>
      <c r="K91" s="76"/>
      <c r="L91" s="76"/>
      <c r="M91" s="76"/>
      <c r="N91" s="76"/>
    </row>
    <row r="92" spans="1:14" ht="15">
      <c r="A92" s="76"/>
      <c r="B92" s="76"/>
      <c r="C92" s="76"/>
      <c r="D92" s="76"/>
      <c r="E92" s="76"/>
      <c r="F92" s="76"/>
      <c r="G92" s="76"/>
      <c r="H92" s="76"/>
      <c r="I92" s="78"/>
      <c r="J92" s="78"/>
      <c r="K92" s="76"/>
      <c r="L92" s="76"/>
      <c r="M92" s="76"/>
      <c r="N92" s="76"/>
    </row>
    <row r="93" spans="1:14" ht="15">
      <c r="A93" s="76"/>
      <c r="B93" s="76"/>
      <c r="C93" s="76"/>
      <c r="D93" s="76"/>
      <c r="E93" s="76"/>
      <c r="F93" s="76"/>
      <c r="G93" s="76"/>
      <c r="H93" s="76"/>
      <c r="I93" s="78"/>
      <c r="J93" s="78"/>
      <c r="K93" s="76"/>
      <c r="L93" s="76"/>
      <c r="M93" s="76"/>
      <c r="N93" s="76"/>
    </row>
    <row r="94" spans="1:14" ht="15">
      <c r="A94" s="76"/>
      <c r="B94" s="76"/>
      <c r="C94" s="76"/>
      <c r="D94" s="76"/>
      <c r="E94" s="76"/>
      <c r="F94" s="76"/>
      <c r="G94" s="76"/>
      <c r="H94" s="76"/>
      <c r="I94" s="78"/>
      <c r="J94" s="78"/>
      <c r="K94" s="76"/>
      <c r="L94" s="76"/>
      <c r="M94" s="76"/>
      <c r="N94" s="76"/>
    </row>
    <row r="95" spans="1:14" ht="15">
      <c r="A95" s="76"/>
      <c r="B95" s="76"/>
      <c r="C95" s="76"/>
      <c r="D95" s="76"/>
      <c r="E95" s="76"/>
      <c r="F95" s="76"/>
      <c r="G95" s="76"/>
      <c r="H95" s="76"/>
      <c r="I95" s="78"/>
      <c r="J95" s="78"/>
      <c r="K95" s="76"/>
      <c r="L95" s="76"/>
      <c r="M95" s="76"/>
      <c r="N95" s="76"/>
    </row>
    <row r="96" spans="1:14" ht="15">
      <c r="A96" s="76"/>
      <c r="B96" s="76"/>
      <c r="C96" s="76"/>
      <c r="D96" s="76"/>
      <c r="E96" s="76"/>
      <c r="F96" s="76"/>
      <c r="G96" s="76"/>
      <c r="H96" s="76"/>
      <c r="I96" s="78"/>
      <c r="J96" s="78"/>
      <c r="K96" s="76"/>
      <c r="L96" s="76"/>
      <c r="M96" s="76"/>
      <c r="N96" s="76"/>
    </row>
    <row r="97" spans="1:14" ht="15">
      <c r="A97" s="76"/>
      <c r="B97" s="76"/>
      <c r="C97" s="76"/>
      <c r="D97" s="76"/>
      <c r="E97" s="76"/>
      <c r="F97" s="76"/>
      <c r="G97" s="76"/>
      <c r="H97" s="76"/>
      <c r="I97" s="78"/>
      <c r="J97" s="78"/>
      <c r="K97" s="76"/>
      <c r="L97" s="76"/>
      <c r="M97" s="76"/>
      <c r="N97" s="76"/>
    </row>
    <row r="98" spans="1:14" ht="15">
      <c r="A98" s="76"/>
      <c r="B98" s="76"/>
      <c r="C98" s="76"/>
      <c r="D98" s="76"/>
      <c r="E98" s="76"/>
      <c r="F98" s="76"/>
      <c r="G98" s="76"/>
      <c r="H98" s="76"/>
      <c r="I98" s="78"/>
      <c r="J98" s="78"/>
      <c r="K98" s="76"/>
      <c r="L98" s="76"/>
      <c r="M98" s="76"/>
      <c r="N98" s="76"/>
    </row>
    <row r="99" spans="1:14" ht="15">
      <c r="A99" s="76"/>
      <c r="B99" s="76"/>
      <c r="C99" s="76"/>
      <c r="D99" s="76"/>
      <c r="E99" s="76"/>
      <c r="F99" s="76"/>
      <c r="G99" s="76"/>
      <c r="H99" s="76"/>
      <c r="I99" s="78"/>
      <c r="J99" s="78"/>
      <c r="K99" s="76"/>
      <c r="L99" s="76"/>
      <c r="M99" s="76"/>
      <c r="N99" s="76"/>
    </row>
    <row r="100" spans="1:14" ht="15">
      <c r="A100" s="76"/>
      <c r="B100" s="76"/>
      <c r="C100" s="76"/>
      <c r="D100" s="76"/>
      <c r="E100" s="76"/>
      <c r="F100" s="76"/>
      <c r="G100" s="76"/>
      <c r="H100" s="76"/>
      <c r="I100" s="78"/>
      <c r="J100" s="78"/>
      <c r="K100" s="76"/>
      <c r="L100" s="76"/>
      <c r="M100" s="76"/>
      <c r="N100" s="76"/>
    </row>
    <row r="101" spans="1:14" ht="15">
      <c r="A101" s="76"/>
      <c r="B101" s="76"/>
      <c r="C101" s="76"/>
      <c r="D101" s="76"/>
      <c r="E101" s="76"/>
      <c r="F101" s="76"/>
      <c r="G101" s="76"/>
      <c r="H101" s="76"/>
      <c r="I101" s="78"/>
      <c r="J101" s="78"/>
      <c r="K101" s="76"/>
      <c r="L101" s="76"/>
      <c r="M101" s="76"/>
      <c r="N101" s="76"/>
    </row>
    <row r="102" spans="1:14" ht="15">
      <c r="A102" s="76"/>
      <c r="B102" s="76"/>
      <c r="C102" s="76"/>
      <c r="D102" s="76"/>
      <c r="E102" s="76"/>
      <c r="F102" s="76"/>
      <c r="G102" s="76"/>
      <c r="H102" s="76"/>
      <c r="I102" s="78"/>
      <c r="J102" s="78"/>
      <c r="K102" s="76"/>
      <c r="L102" s="76"/>
      <c r="M102" s="76"/>
      <c r="N102" s="76"/>
    </row>
    <row r="103" spans="1:14" ht="15">
      <c r="A103" s="76"/>
      <c r="B103" s="76"/>
      <c r="C103" s="76"/>
      <c r="D103" s="76"/>
      <c r="E103" s="76"/>
      <c r="F103" s="76"/>
      <c r="G103" s="76"/>
      <c r="H103" s="76"/>
      <c r="I103" s="78"/>
      <c r="J103" s="78"/>
      <c r="K103" s="76"/>
      <c r="L103" s="76"/>
      <c r="M103" s="76"/>
      <c r="N103" s="76"/>
    </row>
    <row r="104" spans="1:14" ht="15">
      <c r="A104" s="76"/>
      <c r="B104" s="76"/>
      <c r="C104" s="76"/>
      <c r="D104" s="76"/>
      <c r="E104" s="76"/>
      <c r="F104" s="76"/>
      <c r="G104" s="76"/>
      <c r="H104" s="76"/>
      <c r="I104" s="78"/>
      <c r="J104" s="78"/>
      <c r="K104" s="76"/>
      <c r="L104" s="76"/>
      <c r="M104" s="76"/>
      <c r="N104" s="76"/>
    </row>
    <row r="105" spans="1:14" ht="15">
      <c r="A105" s="76"/>
      <c r="B105" s="76"/>
      <c r="C105" s="76"/>
      <c r="D105" s="76"/>
      <c r="E105" s="76"/>
      <c r="F105" s="76"/>
      <c r="G105" s="76"/>
      <c r="H105" s="76"/>
      <c r="I105" s="78"/>
      <c r="J105" s="78"/>
      <c r="K105" s="76"/>
      <c r="L105" s="76"/>
      <c r="M105" s="76"/>
      <c r="N105" s="76"/>
    </row>
    <row r="106" spans="1:14" ht="15">
      <c r="A106" s="76"/>
      <c r="B106" s="76"/>
      <c r="C106" s="76"/>
      <c r="D106" s="76"/>
      <c r="E106" s="76"/>
      <c r="F106" s="76"/>
      <c r="G106" s="76"/>
      <c r="H106" s="76"/>
      <c r="I106" s="78"/>
      <c r="J106" s="78"/>
      <c r="K106" s="76"/>
      <c r="L106" s="76"/>
      <c r="M106" s="76"/>
      <c r="N106" s="76"/>
    </row>
    <row r="107" spans="1:14" ht="15">
      <c r="A107" s="76"/>
      <c r="B107" s="76"/>
      <c r="C107" s="76"/>
      <c r="D107" s="76"/>
      <c r="E107" s="76"/>
      <c r="F107" s="76"/>
      <c r="G107" s="76"/>
      <c r="H107" s="76"/>
      <c r="I107" s="78"/>
      <c r="J107" s="78"/>
      <c r="K107" s="76"/>
      <c r="L107" s="76"/>
      <c r="M107" s="76"/>
      <c r="N107" s="76"/>
    </row>
    <row r="108" spans="1:14" ht="15">
      <c r="A108" s="76"/>
      <c r="B108" s="76"/>
      <c r="C108" s="76"/>
      <c r="D108" s="76"/>
      <c r="E108" s="76"/>
      <c r="F108" s="76"/>
      <c r="G108" s="76"/>
      <c r="H108" s="76"/>
      <c r="I108" s="78"/>
      <c r="J108" s="78"/>
      <c r="K108" s="76"/>
      <c r="L108" s="76"/>
      <c r="M108" s="76"/>
      <c r="N108" s="76"/>
    </row>
    <row r="109" spans="1:14" ht="15">
      <c r="A109" s="76"/>
      <c r="B109" s="76"/>
      <c r="C109" s="76"/>
      <c r="D109" s="76"/>
      <c r="E109" s="76"/>
      <c r="F109" s="76"/>
      <c r="G109" s="76"/>
      <c r="H109" s="76"/>
      <c r="I109" s="78"/>
      <c r="J109" s="78"/>
      <c r="K109" s="76"/>
      <c r="L109" s="76"/>
      <c r="M109" s="76"/>
      <c r="N109" s="76"/>
    </row>
    <row r="110" spans="1:14" ht="15">
      <c r="A110" s="76"/>
      <c r="B110" s="76"/>
      <c r="C110" s="76"/>
      <c r="D110" s="76"/>
      <c r="E110" s="76"/>
      <c r="F110" s="76"/>
      <c r="G110" s="76"/>
      <c r="H110" s="76"/>
      <c r="I110" s="78"/>
      <c r="J110" s="78"/>
      <c r="K110" s="76"/>
      <c r="L110" s="76"/>
      <c r="M110" s="76"/>
      <c r="N110" s="76"/>
    </row>
    <row r="111" spans="1:14" ht="15">
      <c r="A111" s="76"/>
      <c r="B111" s="76"/>
      <c r="C111" s="76"/>
      <c r="D111" s="76"/>
      <c r="E111" s="76"/>
      <c r="F111" s="76"/>
      <c r="G111" s="76"/>
      <c r="H111" s="76"/>
      <c r="I111" s="78"/>
      <c r="J111" s="78"/>
      <c r="K111" s="76"/>
      <c r="L111" s="76"/>
      <c r="M111" s="76"/>
      <c r="N111" s="76"/>
    </row>
    <row r="112" spans="1:14" ht="15">
      <c r="A112" s="76"/>
      <c r="B112" s="76"/>
      <c r="C112" s="76"/>
      <c r="D112" s="76"/>
      <c r="E112" s="76"/>
      <c r="F112" s="76"/>
      <c r="G112" s="76"/>
      <c r="H112" s="76"/>
      <c r="I112" s="78"/>
      <c r="J112" s="78"/>
      <c r="K112" s="76"/>
      <c r="L112" s="76"/>
      <c r="M112" s="76"/>
      <c r="N112" s="76"/>
    </row>
    <row r="113" spans="1:14" ht="15">
      <c r="A113" s="76"/>
      <c r="B113" s="76"/>
      <c r="C113" s="76"/>
      <c r="D113" s="76"/>
      <c r="E113" s="76"/>
      <c r="F113" s="76"/>
      <c r="G113" s="76"/>
      <c r="H113" s="76"/>
      <c r="I113" s="78"/>
      <c r="J113" s="78"/>
      <c r="K113" s="76"/>
      <c r="L113" s="76"/>
      <c r="M113" s="76"/>
      <c r="N113" s="76"/>
    </row>
    <row r="114" spans="1:14" ht="15">
      <c r="A114" s="76"/>
      <c r="B114" s="76"/>
      <c r="C114" s="76"/>
      <c r="D114" s="76"/>
      <c r="E114" s="76"/>
      <c r="F114" s="76"/>
      <c r="G114" s="76"/>
      <c r="H114" s="76"/>
      <c r="I114" s="78"/>
      <c r="J114" s="78"/>
      <c r="K114" s="76"/>
      <c r="L114" s="76"/>
      <c r="M114" s="76"/>
      <c r="N114" s="76"/>
    </row>
    <row r="115" spans="1:14" ht="15">
      <c r="A115" s="76"/>
      <c r="B115" s="76"/>
      <c r="C115" s="76"/>
      <c r="D115" s="76"/>
      <c r="E115" s="76"/>
      <c r="F115" s="76"/>
      <c r="G115" s="76"/>
      <c r="H115" s="76"/>
      <c r="I115" s="78"/>
      <c r="J115" s="78"/>
      <c r="K115" s="76"/>
      <c r="L115" s="76"/>
      <c r="M115" s="76"/>
      <c r="N115" s="76"/>
    </row>
    <row r="116" spans="1:14" ht="15">
      <c r="A116" s="76"/>
      <c r="B116" s="76"/>
      <c r="C116" s="76"/>
      <c r="D116" s="76"/>
      <c r="E116" s="76"/>
      <c r="F116" s="76"/>
      <c r="G116" s="76"/>
      <c r="H116" s="76"/>
      <c r="I116" s="78"/>
      <c r="J116" s="78"/>
      <c r="K116" s="76"/>
      <c r="L116" s="76"/>
      <c r="M116" s="76"/>
      <c r="N116" s="76"/>
    </row>
    <row r="117" spans="1:14" ht="15">
      <c r="A117" s="76"/>
      <c r="B117" s="76"/>
      <c r="C117" s="76"/>
      <c r="D117" s="76"/>
      <c r="E117" s="76"/>
      <c r="F117" s="76"/>
      <c r="G117" s="76"/>
      <c r="H117" s="76"/>
      <c r="I117" s="78"/>
      <c r="J117" s="78"/>
      <c r="K117" s="76"/>
      <c r="L117" s="76"/>
      <c r="M117" s="76"/>
      <c r="N117" s="76"/>
    </row>
    <row r="118" spans="1:14" ht="15">
      <c r="A118" s="76"/>
      <c r="B118" s="76"/>
      <c r="C118" s="76"/>
      <c r="D118" s="76"/>
      <c r="E118" s="76"/>
      <c r="F118" s="76"/>
      <c r="G118" s="76"/>
      <c r="H118" s="76"/>
      <c r="I118" s="78"/>
      <c r="J118" s="78"/>
      <c r="K118" s="76"/>
      <c r="L118" s="76"/>
      <c r="M118" s="76"/>
      <c r="N118" s="76"/>
    </row>
    <row r="119" spans="1:14" ht="15">
      <c r="A119" s="76"/>
      <c r="B119" s="76"/>
      <c r="C119" s="76"/>
      <c r="D119" s="76"/>
      <c r="E119" s="76"/>
      <c r="F119" s="76"/>
      <c r="G119" s="76"/>
      <c r="H119" s="76"/>
      <c r="I119" s="78"/>
      <c r="J119" s="78"/>
      <c r="K119" s="76"/>
      <c r="L119" s="76"/>
      <c r="M119" s="76"/>
      <c r="N119" s="76"/>
    </row>
    <row r="120" spans="1:14" ht="15">
      <c r="A120" s="76"/>
      <c r="B120" s="76"/>
      <c r="C120" s="76"/>
      <c r="D120" s="76"/>
      <c r="E120" s="76"/>
      <c r="F120" s="76"/>
      <c r="G120" s="76"/>
      <c r="H120" s="76"/>
      <c r="I120" s="78"/>
      <c r="J120" s="78"/>
      <c r="K120" s="76"/>
      <c r="L120" s="76"/>
      <c r="M120" s="76"/>
      <c r="N120" s="76"/>
    </row>
    <row r="121" spans="1:14" ht="15">
      <c r="A121" s="76"/>
      <c r="B121" s="76"/>
      <c r="C121" s="76"/>
      <c r="D121" s="76"/>
      <c r="E121" s="76"/>
      <c r="F121" s="76"/>
      <c r="G121" s="76"/>
      <c r="H121" s="76"/>
      <c r="I121" s="78"/>
      <c r="J121" s="78"/>
      <c r="K121" s="76"/>
      <c r="L121" s="76"/>
      <c r="M121" s="76"/>
      <c r="N121" s="76"/>
    </row>
    <row r="122" spans="1:14" ht="15">
      <c r="A122" s="76"/>
      <c r="B122" s="76"/>
      <c r="C122" s="76"/>
      <c r="D122" s="76"/>
      <c r="E122" s="76"/>
      <c r="F122" s="76"/>
      <c r="G122" s="76"/>
      <c r="H122" s="76"/>
      <c r="I122" s="78"/>
      <c r="J122" s="78"/>
      <c r="K122" s="76"/>
      <c r="L122" s="76"/>
      <c r="M122" s="76"/>
      <c r="N122" s="76"/>
    </row>
    <row r="123" spans="1:14" ht="15">
      <c r="A123" s="76"/>
      <c r="B123" s="76"/>
      <c r="C123" s="76"/>
      <c r="D123" s="76"/>
      <c r="E123" s="76"/>
      <c r="F123" s="76"/>
      <c r="G123" s="76"/>
      <c r="H123" s="76"/>
      <c r="I123" s="78"/>
      <c r="J123" s="78"/>
      <c r="K123" s="76"/>
      <c r="L123" s="76"/>
      <c r="M123" s="76"/>
      <c r="N123" s="76"/>
    </row>
    <row r="124" spans="1:14" ht="15">
      <c r="A124" s="76"/>
      <c r="B124" s="76"/>
      <c r="C124" s="76"/>
      <c r="D124" s="76"/>
      <c r="E124" s="76"/>
      <c r="F124" s="76"/>
      <c r="G124" s="76"/>
      <c r="H124" s="76"/>
      <c r="I124" s="78"/>
      <c r="J124" s="78"/>
      <c r="K124" s="76"/>
      <c r="L124" s="76"/>
      <c r="M124" s="76"/>
      <c r="N124" s="76"/>
    </row>
    <row r="125" spans="1:14" ht="15">
      <c r="A125" s="76"/>
      <c r="B125" s="76"/>
      <c r="C125" s="76"/>
      <c r="D125" s="76"/>
      <c r="E125" s="76"/>
      <c r="F125" s="76"/>
      <c r="G125" s="76"/>
      <c r="H125" s="76"/>
      <c r="I125" s="78"/>
      <c r="J125" s="78"/>
      <c r="K125" s="76"/>
      <c r="L125" s="76"/>
      <c r="M125" s="76"/>
      <c r="N125" s="76"/>
    </row>
    <row r="126" spans="1:14" ht="15">
      <c r="A126" s="76"/>
      <c r="B126" s="76"/>
      <c r="C126" s="76"/>
      <c r="D126" s="76"/>
      <c r="E126" s="76"/>
      <c r="F126" s="76"/>
      <c r="G126" s="76"/>
      <c r="H126" s="76"/>
      <c r="I126" s="78"/>
      <c r="J126" s="78"/>
      <c r="K126" s="76"/>
      <c r="L126" s="76"/>
      <c r="M126" s="76"/>
      <c r="N126" s="76"/>
    </row>
    <row r="127" spans="1:14" ht="15">
      <c r="A127" s="76"/>
      <c r="B127" s="76"/>
      <c r="C127" s="76"/>
      <c r="D127" s="76"/>
      <c r="E127" s="76"/>
      <c r="F127" s="76"/>
      <c r="G127" s="76"/>
      <c r="H127" s="76"/>
      <c r="I127" s="78"/>
      <c r="J127" s="78"/>
      <c r="K127" s="76"/>
      <c r="L127" s="76"/>
      <c r="M127" s="76"/>
      <c r="N127" s="76"/>
    </row>
    <row r="128" spans="1:14" ht="15">
      <c r="A128" s="76"/>
      <c r="B128" s="76"/>
      <c r="C128" s="76"/>
      <c r="D128" s="76"/>
      <c r="E128" s="76"/>
      <c r="F128" s="76"/>
      <c r="G128" s="76"/>
      <c r="H128" s="76"/>
      <c r="I128" s="78"/>
      <c r="J128" s="78"/>
      <c r="K128" s="76"/>
      <c r="L128" s="76"/>
      <c r="M128" s="76"/>
      <c r="N128" s="76"/>
    </row>
    <row r="129" spans="1:14" ht="15">
      <c r="A129" s="76"/>
      <c r="B129" s="76"/>
      <c r="C129" s="76"/>
      <c r="D129" s="76"/>
      <c r="E129" s="76"/>
      <c r="F129" s="76"/>
      <c r="G129" s="76"/>
      <c r="H129" s="76"/>
      <c r="I129" s="78"/>
      <c r="J129" s="78"/>
      <c r="K129" s="76"/>
      <c r="L129" s="76"/>
      <c r="M129" s="76"/>
      <c r="N129" s="76"/>
    </row>
    <row r="130" spans="1:14" ht="15">
      <c r="A130" s="76"/>
      <c r="B130" s="76"/>
      <c r="C130" s="76"/>
      <c r="D130" s="76"/>
      <c r="E130" s="76"/>
      <c r="F130" s="76"/>
      <c r="G130" s="76"/>
      <c r="H130" s="76"/>
      <c r="I130" s="78"/>
      <c r="J130" s="78"/>
      <c r="K130" s="76"/>
      <c r="L130" s="76"/>
      <c r="M130" s="76"/>
      <c r="N130" s="76"/>
    </row>
    <row r="131" spans="1:14" ht="15">
      <c r="A131" s="76"/>
      <c r="B131" s="76"/>
      <c r="C131" s="76"/>
      <c r="D131" s="76"/>
      <c r="E131" s="76"/>
      <c r="F131" s="76"/>
      <c r="G131" s="76"/>
      <c r="H131" s="76"/>
      <c r="I131" s="78"/>
      <c r="J131" s="78"/>
      <c r="K131" s="76"/>
      <c r="L131" s="76"/>
      <c r="M131" s="76"/>
      <c r="N131" s="76"/>
    </row>
    <row r="132" spans="1:14" ht="15">
      <c r="A132" s="76"/>
      <c r="B132" s="76"/>
      <c r="C132" s="76"/>
      <c r="D132" s="76"/>
      <c r="E132" s="76"/>
      <c r="F132" s="76"/>
      <c r="G132" s="76"/>
      <c r="H132" s="76"/>
      <c r="I132" s="78"/>
      <c r="J132" s="78"/>
      <c r="K132" s="76"/>
      <c r="L132" s="76"/>
      <c r="M132" s="76"/>
      <c r="N132" s="76"/>
    </row>
    <row r="133" spans="1:14" ht="15">
      <c r="A133" s="76"/>
      <c r="B133" s="76"/>
      <c r="C133" s="76"/>
      <c r="D133" s="76"/>
      <c r="E133" s="76"/>
      <c r="F133" s="76"/>
      <c r="G133" s="76"/>
      <c r="H133" s="76"/>
      <c r="I133" s="78"/>
      <c r="J133" s="78"/>
      <c r="K133" s="76"/>
      <c r="L133" s="76"/>
      <c r="M133" s="76"/>
      <c r="N133" s="76"/>
    </row>
    <row r="134" spans="1:14" ht="15">
      <c r="A134" s="76"/>
      <c r="B134" s="76"/>
      <c r="C134" s="76"/>
      <c r="D134" s="76"/>
      <c r="E134" s="76"/>
      <c r="F134" s="76"/>
      <c r="G134" s="76"/>
      <c r="H134" s="76"/>
      <c r="I134" s="78"/>
      <c r="J134" s="78"/>
      <c r="K134" s="76"/>
      <c r="L134" s="76"/>
      <c r="M134" s="76"/>
      <c r="N134" s="76"/>
    </row>
    <row r="135" spans="1:14" ht="15">
      <c r="A135" s="76"/>
      <c r="B135" s="76"/>
      <c r="C135" s="76"/>
      <c r="D135" s="76"/>
      <c r="E135" s="76"/>
      <c r="F135" s="76"/>
      <c r="G135" s="76"/>
      <c r="H135" s="76"/>
      <c r="I135" s="78"/>
      <c r="J135" s="78"/>
      <c r="K135" s="76"/>
      <c r="L135" s="76"/>
      <c r="M135" s="76"/>
      <c r="N135" s="76"/>
    </row>
    <row r="136" spans="1:14" ht="15">
      <c r="A136" s="76"/>
      <c r="B136" s="76"/>
      <c r="C136" s="76"/>
      <c r="D136" s="76"/>
      <c r="E136" s="76"/>
      <c r="F136" s="76"/>
      <c r="G136" s="76"/>
      <c r="H136" s="76"/>
      <c r="I136" s="78"/>
      <c r="J136" s="78"/>
      <c r="K136" s="76"/>
      <c r="L136" s="76"/>
      <c r="M136" s="76"/>
      <c r="N136" s="76"/>
    </row>
    <row r="137" spans="1:14" ht="15">
      <c r="A137" s="76"/>
      <c r="B137" s="76"/>
      <c r="C137" s="76"/>
      <c r="D137" s="76"/>
      <c r="E137" s="76"/>
      <c r="F137" s="76"/>
      <c r="G137" s="76"/>
      <c r="H137" s="76"/>
      <c r="I137" s="78"/>
      <c r="J137" s="78"/>
      <c r="K137" s="76"/>
      <c r="L137" s="76"/>
      <c r="M137" s="76"/>
      <c r="N137" s="76"/>
    </row>
    <row r="138" spans="1:14" ht="15">
      <c r="A138" s="76"/>
      <c r="B138" s="76"/>
      <c r="C138" s="76"/>
      <c r="D138" s="76"/>
      <c r="E138" s="76"/>
      <c r="F138" s="76"/>
      <c r="G138" s="76"/>
      <c r="H138" s="76"/>
      <c r="I138" s="78"/>
      <c r="J138" s="78"/>
      <c r="K138" s="76"/>
      <c r="L138" s="76"/>
      <c r="M138" s="76"/>
      <c r="N138" s="76"/>
    </row>
    <row r="139" spans="1:14" ht="15">
      <c r="A139" s="76"/>
      <c r="B139" s="76"/>
      <c r="C139" s="76"/>
      <c r="D139" s="76"/>
      <c r="E139" s="76"/>
      <c r="F139" s="76"/>
      <c r="G139" s="76"/>
      <c r="H139" s="76"/>
      <c r="I139" s="78"/>
      <c r="J139" s="78"/>
      <c r="K139" s="76"/>
      <c r="L139" s="76"/>
      <c r="M139" s="76"/>
      <c r="N139" s="76"/>
    </row>
    <row r="140" spans="1:14" ht="15">
      <c r="A140" s="76"/>
      <c r="B140" s="76"/>
      <c r="C140" s="76"/>
      <c r="D140" s="76"/>
      <c r="E140" s="76"/>
      <c r="F140" s="76"/>
      <c r="G140" s="76"/>
      <c r="H140" s="76"/>
      <c r="I140" s="78"/>
      <c r="J140" s="78"/>
      <c r="K140" s="76"/>
      <c r="L140" s="76"/>
      <c r="M140" s="76"/>
      <c r="N140" s="76"/>
    </row>
    <row r="141" spans="1:14" ht="15">
      <c r="A141" s="76"/>
      <c r="B141" s="76"/>
      <c r="C141" s="76"/>
      <c r="D141" s="76"/>
      <c r="E141" s="76"/>
      <c r="F141" s="76"/>
      <c r="G141" s="76"/>
      <c r="H141" s="76"/>
      <c r="I141" s="78"/>
      <c r="J141" s="78"/>
      <c r="K141" s="76"/>
      <c r="L141" s="76"/>
      <c r="M141" s="76"/>
      <c r="N141" s="76"/>
    </row>
    <row r="142" spans="1:14" ht="15">
      <c r="A142" s="76"/>
      <c r="B142" s="76"/>
      <c r="C142" s="76"/>
      <c r="D142" s="76"/>
      <c r="E142" s="76"/>
      <c r="F142" s="76"/>
      <c r="G142" s="76"/>
      <c r="H142" s="76"/>
      <c r="I142" s="78"/>
      <c r="J142" s="78"/>
      <c r="K142" s="76"/>
      <c r="L142" s="76"/>
      <c r="M142" s="76"/>
      <c r="N142" s="76"/>
    </row>
    <row r="143" spans="1:14" ht="15">
      <c r="A143" s="76"/>
      <c r="B143" s="76"/>
      <c r="C143" s="76"/>
      <c r="D143" s="76"/>
      <c r="E143" s="76"/>
      <c r="F143" s="76"/>
      <c r="G143" s="76"/>
      <c r="H143" s="76"/>
      <c r="I143" s="78"/>
      <c r="J143" s="78"/>
      <c r="K143" s="76"/>
      <c r="L143" s="76"/>
      <c r="M143" s="76"/>
      <c r="N143" s="76"/>
    </row>
    <row r="144" spans="1:14" ht="15">
      <c r="A144" s="76"/>
      <c r="B144" s="76"/>
      <c r="C144" s="76"/>
      <c r="D144" s="76"/>
      <c r="E144" s="76"/>
      <c r="F144" s="76"/>
      <c r="G144" s="76"/>
      <c r="H144" s="76"/>
      <c r="I144" s="78"/>
      <c r="J144" s="78"/>
      <c r="K144" s="76"/>
      <c r="L144" s="76"/>
      <c r="M144" s="76"/>
      <c r="N144" s="76"/>
    </row>
    <row r="145" spans="1:14" ht="15">
      <c r="A145" s="76"/>
      <c r="B145" s="76"/>
      <c r="C145" s="76"/>
      <c r="D145" s="76"/>
      <c r="E145" s="76"/>
      <c r="F145" s="76"/>
      <c r="G145" s="76"/>
      <c r="H145" s="76"/>
      <c r="I145" s="78"/>
      <c r="J145" s="78"/>
      <c r="K145" s="76"/>
      <c r="L145" s="76"/>
      <c r="M145" s="76"/>
      <c r="N145" s="76"/>
    </row>
    <row r="146" spans="1:14" ht="15">
      <c r="A146" s="76"/>
      <c r="B146" s="76"/>
      <c r="C146" s="76"/>
      <c r="D146" s="76"/>
      <c r="E146" s="76"/>
      <c r="F146" s="76"/>
      <c r="G146" s="76"/>
      <c r="H146" s="76"/>
      <c r="I146" s="78"/>
      <c r="J146" s="78"/>
      <c r="K146" s="76"/>
      <c r="L146" s="76"/>
      <c r="M146" s="76"/>
      <c r="N146" s="76"/>
    </row>
    <row r="147" spans="1:14" ht="15">
      <c r="A147" s="76"/>
      <c r="B147" s="76"/>
      <c r="C147" s="76"/>
      <c r="D147" s="76"/>
      <c r="E147" s="76"/>
      <c r="F147" s="76"/>
      <c r="G147" s="76"/>
      <c r="H147" s="76"/>
      <c r="I147" s="78"/>
      <c r="J147" s="78"/>
      <c r="K147" s="76"/>
      <c r="L147" s="76"/>
      <c r="M147" s="76"/>
      <c r="N147" s="76"/>
    </row>
    <row r="148" spans="1:14" ht="15">
      <c r="A148" s="76"/>
      <c r="B148" s="76"/>
      <c r="C148" s="76"/>
      <c r="D148" s="76"/>
      <c r="E148" s="76"/>
      <c r="F148" s="76"/>
      <c r="G148" s="76"/>
      <c r="H148" s="76"/>
      <c r="I148" s="78"/>
      <c r="J148" s="78"/>
      <c r="K148" s="76"/>
      <c r="L148" s="76"/>
      <c r="M148" s="76"/>
      <c r="N148" s="76"/>
    </row>
    <row r="149" spans="1:14" ht="15">
      <c r="A149" s="76"/>
      <c r="B149" s="76"/>
      <c r="C149" s="76"/>
      <c r="D149" s="76"/>
      <c r="E149" s="76"/>
      <c r="F149" s="76"/>
      <c r="G149" s="76"/>
      <c r="H149" s="76"/>
      <c r="I149" s="78"/>
      <c r="J149" s="78"/>
      <c r="K149" s="76"/>
      <c r="L149" s="76"/>
      <c r="M149" s="76"/>
      <c r="N149" s="76"/>
    </row>
    <row r="150" spans="1:14" ht="15">
      <c r="A150" s="76"/>
      <c r="B150" s="76"/>
      <c r="C150" s="76"/>
      <c r="D150" s="76"/>
      <c r="E150" s="76"/>
      <c r="F150" s="76"/>
      <c r="G150" s="76"/>
      <c r="H150" s="76"/>
      <c r="I150" s="78"/>
      <c r="J150" s="78"/>
      <c r="K150" s="76"/>
      <c r="L150" s="76"/>
      <c r="M150" s="76"/>
      <c r="N150" s="76"/>
    </row>
    <row r="151" spans="1:14" ht="15">
      <c r="A151" s="76"/>
      <c r="B151" s="76"/>
      <c r="C151" s="76"/>
      <c r="D151" s="76"/>
      <c r="E151" s="76"/>
      <c r="F151" s="76"/>
      <c r="G151" s="76"/>
      <c r="H151" s="76"/>
      <c r="I151" s="78"/>
      <c r="J151" s="78"/>
      <c r="K151" s="76"/>
      <c r="L151" s="76"/>
      <c r="M151" s="76"/>
      <c r="N151" s="76"/>
    </row>
    <row r="152" spans="1:14" ht="15">
      <c r="A152" s="76"/>
      <c r="B152" s="76"/>
      <c r="C152" s="76"/>
      <c r="D152" s="76"/>
      <c r="E152" s="76"/>
      <c r="F152" s="76"/>
      <c r="G152" s="76"/>
      <c r="H152" s="76"/>
      <c r="I152" s="78"/>
      <c r="J152" s="78"/>
      <c r="K152" s="76"/>
      <c r="L152" s="76"/>
      <c r="M152" s="76"/>
      <c r="N152" s="76"/>
    </row>
    <row r="153" spans="1:14" ht="15">
      <c r="A153" s="76"/>
      <c r="B153" s="76"/>
      <c r="C153" s="76"/>
      <c r="D153" s="76"/>
      <c r="E153" s="76"/>
      <c r="F153" s="76"/>
      <c r="G153" s="76"/>
      <c r="H153" s="76"/>
      <c r="I153" s="78"/>
      <c r="J153" s="78"/>
      <c r="K153" s="76"/>
      <c r="L153" s="76"/>
      <c r="M153" s="76"/>
      <c r="N153" s="76"/>
    </row>
    <row r="154" spans="1:14" ht="15">
      <c r="A154" s="76"/>
      <c r="B154" s="76"/>
      <c r="C154" s="76"/>
      <c r="D154" s="76"/>
      <c r="E154" s="76"/>
      <c r="F154" s="76"/>
      <c r="G154" s="76"/>
      <c r="H154" s="76"/>
      <c r="I154" s="78"/>
      <c r="J154" s="78"/>
      <c r="K154" s="76"/>
      <c r="L154" s="76"/>
      <c r="M154" s="76"/>
      <c r="N154" s="76"/>
    </row>
    <row r="155" spans="1:14" ht="15">
      <c r="A155" s="76"/>
      <c r="B155" s="76"/>
      <c r="C155" s="76"/>
      <c r="D155" s="76"/>
      <c r="E155" s="76"/>
      <c r="F155" s="76"/>
      <c r="G155" s="76"/>
      <c r="H155" s="76"/>
      <c r="I155" s="78"/>
      <c r="J155" s="78"/>
      <c r="K155" s="76"/>
      <c r="L155" s="76"/>
      <c r="M155" s="76"/>
      <c r="N155" s="76"/>
    </row>
    <row r="156" spans="1:14" ht="15">
      <c r="A156" s="76"/>
      <c r="B156" s="76"/>
      <c r="C156" s="76"/>
      <c r="D156" s="76"/>
      <c r="E156" s="76"/>
      <c r="F156" s="76"/>
      <c r="G156" s="76"/>
      <c r="H156" s="76"/>
      <c r="I156" s="78"/>
      <c r="J156" s="78"/>
      <c r="K156" s="76"/>
      <c r="L156" s="76"/>
      <c r="M156" s="76"/>
      <c r="N156" s="76"/>
    </row>
    <row r="157" spans="1:14" ht="15">
      <c r="A157" s="76"/>
      <c r="B157" s="76"/>
      <c r="C157" s="76"/>
      <c r="D157" s="76"/>
      <c r="E157" s="76"/>
      <c r="F157" s="76"/>
      <c r="G157" s="76"/>
      <c r="H157" s="76"/>
      <c r="I157" s="78"/>
      <c r="J157" s="78"/>
      <c r="K157" s="76"/>
      <c r="L157" s="76"/>
      <c r="M157" s="76"/>
      <c r="N157" s="76"/>
    </row>
    <row r="158" spans="1:14" ht="15">
      <c r="A158" s="76"/>
      <c r="B158" s="76"/>
      <c r="C158" s="76"/>
      <c r="D158" s="76"/>
      <c r="E158" s="76"/>
      <c r="F158" s="76"/>
      <c r="G158" s="76"/>
      <c r="H158" s="76"/>
      <c r="I158" s="78"/>
      <c r="J158" s="78"/>
      <c r="K158" s="76"/>
      <c r="L158" s="76"/>
      <c r="M158" s="76"/>
      <c r="N158" s="76"/>
    </row>
    <row r="159" spans="1:14" ht="15">
      <c r="A159" s="76"/>
      <c r="B159" s="76"/>
      <c r="C159" s="76"/>
      <c r="D159" s="76"/>
      <c r="E159" s="76"/>
      <c r="F159" s="76"/>
      <c r="G159" s="76"/>
      <c r="H159" s="76"/>
      <c r="I159" s="78"/>
      <c r="J159" s="78"/>
      <c r="K159" s="76"/>
      <c r="L159" s="76"/>
      <c r="M159" s="76"/>
      <c r="N159" s="76"/>
    </row>
    <row r="160" spans="1:14" ht="15">
      <c r="A160" s="76"/>
      <c r="B160" s="76"/>
      <c r="C160" s="76"/>
      <c r="D160" s="76"/>
      <c r="E160" s="76"/>
      <c r="F160" s="76"/>
      <c r="G160" s="76"/>
      <c r="H160" s="76"/>
      <c r="I160" s="78"/>
      <c r="J160" s="78"/>
      <c r="K160" s="76"/>
      <c r="L160" s="76"/>
      <c r="M160" s="76"/>
      <c r="N160" s="76"/>
    </row>
    <row r="161" spans="1:14" ht="15">
      <c r="A161" s="76"/>
      <c r="B161" s="76"/>
      <c r="C161" s="76"/>
      <c r="D161" s="76"/>
      <c r="E161" s="76"/>
      <c r="F161" s="76"/>
      <c r="G161" s="76"/>
      <c r="H161" s="76"/>
      <c r="I161" s="78"/>
      <c r="J161" s="78"/>
      <c r="K161" s="76"/>
      <c r="L161" s="76"/>
      <c r="M161" s="76"/>
      <c r="N161" s="76"/>
    </row>
  </sheetData>
  <sheetProtection/>
  <mergeCells count="14"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A8:E8"/>
    <mergeCell ref="C3:E3"/>
    <mergeCell ref="B37:C37"/>
    <mergeCell ref="I38:I39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2012-07-27T05:46:33Z</cp:lastPrinted>
  <dcterms:created xsi:type="dcterms:W3CDTF">1996-10-08T23:32:33Z</dcterms:created>
  <dcterms:modified xsi:type="dcterms:W3CDTF">2015-03-26T02:05:58Z</dcterms:modified>
  <cp:category/>
  <cp:version/>
  <cp:contentType/>
  <cp:contentStatus/>
</cp:coreProperties>
</file>